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15" yWindow="630" windowWidth="13755" windowHeight="11190"/>
  </bookViews>
  <sheets>
    <sheet name="CIBW" sheetId="1" r:id="rId1"/>
    <sheet name="HS" sheetId="2" r:id="rId2"/>
    <sheet name="Flight Info" sheetId="3" r:id="rId3"/>
  </sheets>
  <calcPr calcId="145621"/>
</workbook>
</file>

<file path=xl/calcChain.xml><?xml version="1.0" encoding="utf-8"?>
<calcChain xmlns="http://schemas.openxmlformats.org/spreadsheetml/2006/main">
  <c r="L56" i="1" l="1"/>
  <c r="N55" i="1"/>
  <c r="M55" i="1"/>
  <c r="L55" i="1"/>
  <c r="F55" i="1"/>
  <c r="E55" i="1"/>
  <c r="D55" i="1"/>
  <c r="D30" i="2"/>
  <c r="D9" i="2" l="1"/>
  <c r="L18" i="1"/>
  <c r="M50" i="1"/>
  <c r="L50" i="1"/>
  <c r="M46" i="1"/>
  <c r="L46" i="1"/>
  <c r="N41" i="1"/>
  <c r="M41" i="1"/>
  <c r="L41" i="1"/>
  <c r="M36" i="1"/>
  <c r="L36" i="1"/>
  <c r="N33" i="1"/>
  <c r="M33" i="1"/>
  <c r="L33" i="1"/>
  <c r="M28" i="1"/>
  <c r="L28" i="1"/>
  <c r="M13" i="1"/>
  <c r="L13" i="1"/>
  <c r="L10" i="1"/>
  <c r="L7" i="1"/>
  <c r="M4" i="1"/>
  <c r="L4" i="1"/>
</calcChain>
</file>

<file path=xl/sharedStrings.xml><?xml version="1.0" encoding="utf-8"?>
<sst xmlns="http://schemas.openxmlformats.org/spreadsheetml/2006/main" count="112" uniqueCount="43">
  <si>
    <t>Date</t>
  </si>
  <si>
    <t>Group#</t>
  </si>
  <si>
    <t>White</t>
  </si>
  <si>
    <t>Gray</t>
  </si>
  <si>
    <t>Dk Gray</t>
  </si>
  <si>
    <t>Beh1</t>
  </si>
  <si>
    <t>Beh2</t>
  </si>
  <si>
    <t>Direction of Travel</t>
  </si>
  <si>
    <t>Group Comp</t>
  </si>
  <si>
    <t>NE</t>
  </si>
  <si>
    <t>E</t>
  </si>
  <si>
    <t>W</t>
  </si>
  <si>
    <t>Tide</t>
  </si>
  <si>
    <t>SE</t>
  </si>
  <si>
    <t>SW</t>
  </si>
  <si>
    <t>Cum Group#</t>
  </si>
  <si>
    <t>NNW</t>
  </si>
  <si>
    <t>Day Total White</t>
  </si>
  <si>
    <t>Day Total Gray</t>
  </si>
  <si>
    <t>Day Total Dk Gray</t>
  </si>
  <si>
    <t>Count</t>
  </si>
  <si>
    <t>Photo Count</t>
  </si>
  <si>
    <t>NA</t>
  </si>
  <si>
    <t>NA-estimate</t>
  </si>
  <si>
    <t>Y</t>
  </si>
  <si>
    <t>N</t>
  </si>
  <si>
    <t>Average from multiple photo counts</t>
  </si>
  <si>
    <t>Total Count</t>
  </si>
  <si>
    <t>Miles from Waterline</t>
  </si>
  <si>
    <t>Comments</t>
  </si>
  <si>
    <t>No beluga sightings</t>
  </si>
  <si>
    <t>No harbor seal sightings</t>
  </si>
  <si>
    <t>Total</t>
  </si>
  <si>
    <t>Total Count for Season</t>
  </si>
  <si>
    <t>L</t>
  </si>
  <si>
    <t>I</t>
  </si>
  <si>
    <t>H</t>
  </si>
  <si>
    <t>Survey Start</t>
  </si>
  <si>
    <t>Survey End</t>
  </si>
  <si>
    <t>Primary Tide</t>
  </si>
  <si>
    <t>Stage</t>
  </si>
  <si>
    <t>Time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</si>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</sst>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yyyy/mm/dd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NumberFormat="1" applyBorder="1"/>
    <xf numFmtId="0" fontId="0" fillId="0" borderId="1" xfId="0" applyBorder="1"/>
    <xf numFmtId="0" fontId="0" fillId="0" borderId="0" xfId="0" applyNumberFormat="1" applyBorder="1"/>
    <xf numFmtId="0" fontId="0" fillId="0" borderId="0" xfId="0" applyBorder="1"/>
    <xf numFmtId="0" fontId="0" fillId="0" borderId="2" xfId="0" applyNumberFormat="1" applyBorder="1"/>
    <xf numFmtId="0" fontId="0" fillId="0" borderId="2" xfId="0" applyBorder="1"/>
    <xf numFmtId="0" fontId="0" fillId="0" borderId="3" xfId="0" applyNumberFormat="1" applyBorder="1"/>
    <xf numFmtId="0" fontId="0" fillId="0" borderId="3" xfId="0" applyBorder="1"/>
    <xf numFmtId="0" fontId="0" fillId="0" borderId="12" xfId="0" applyBorder="1"/>
    <xf numFmtId="0" fontId="0" fillId="0" borderId="14" xfId="0" applyBorder="1"/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1" fillId="0" borderId="17" xfId="0" applyFont="1" applyBorder="1" applyAlignment="1">
      <alignment horizontal="center" vertical="center"/>
    </xf>
    <xf numFmtId="1" fontId="0" fillId="0" borderId="16" xfId="0" applyNumberForma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0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0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169" fontId="3" fillId="0" borderId="23" xfId="0" applyNumberFormat="1" applyFont="1" applyBorder="1" applyAlignment="1">
      <alignment horizontal="center" vertical="center" wrapText="1"/>
    </xf>
    <xf numFmtId="169" fontId="3" fillId="0" borderId="2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69" fontId="0" fillId="0" borderId="18" xfId="0" applyNumberFormat="1" applyBorder="1" applyAlignment="1">
      <alignment horizontal="center" vertical="center"/>
    </xf>
    <xf numFmtId="169" fontId="0" fillId="0" borderId="8" xfId="0" applyNumberFormat="1" applyBorder="1" applyAlignment="1">
      <alignment horizontal="center" vertical="center"/>
    </xf>
    <xf numFmtId="169" fontId="0" fillId="0" borderId="10" xfId="0" applyNumberFormat="1" applyBorder="1" applyAlignment="1">
      <alignment horizontal="center" vertical="center"/>
    </xf>
    <xf numFmtId="169" fontId="0" fillId="0" borderId="11" xfId="0" applyNumberFormat="1" applyBorder="1" applyAlignment="1">
      <alignment horizontal="center" vertical="center"/>
    </xf>
    <xf numFmtId="169" fontId="0" fillId="0" borderId="13" xfId="0" applyNumberFormat="1" applyBorder="1" applyAlignment="1">
      <alignment horizontal="center" vertical="center"/>
    </xf>
    <xf numFmtId="16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9" fontId="3" fillId="0" borderId="13" xfId="0" applyNumberFormat="1" applyFont="1" applyBorder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0" fontId="3" fillId="0" borderId="9" xfId="0" applyFont="1" applyBorder="1"/>
    <xf numFmtId="169" fontId="3" fillId="0" borderId="10" xfId="0" applyNumberFormat="1" applyFont="1" applyBorder="1" applyAlignment="1">
      <alignment horizontal="center"/>
    </xf>
    <xf numFmtId="169" fontId="3" fillId="0" borderId="21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/>
    <xf numFmtId="0" fontId="3" fillId="0" borderId="22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right"/>
    </xf>
    <xf numFmtId="0" fontId="3" fillId="0" borderId="16" xfId="0" applyFont="1" applyFill="1" applyBorder="1"/>
    <xf numFmtId="0" fontId="3" fillId="0" borderId="16" xfId="0" applyFont="1" applyBorder="1" applyAlignment="1">
      <alignment horizontal="right" vertical="center"/>
    </xf>
    <xf numFmtId="0" fontId="3" fillId="0" borderId="17" xfId="0" applyFont="1" applyBorder="1"/>
    <xf numFmtId="169" fontId="3" fillId="0" borderId="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7"/>
  <sheetViews>
    <sheetView tabSelected="1" topLeftCell="B1" zoomScale="40" zoomScaleNormal="40" workbookViewId="0">
      <pane ySplit="1" topLeftCell="A2" activePane="bottomLeft" state="frozen"/>
      <selection pane="bottomLeft" activeCell="X1" sqref="X1"/>
    </sheetView>
  </sheetViews>
  <sheetFormatPr defaultRowHeight="12.75" x14ac:dyDescent="0.2"/>
  <cols>
    <col min="1" max="1" width="14.5703125" customWidth="1"/>
    <col min="8" max="8" width="7.140625" customWidth="1"/>
    <col min="9" max="9" width="7.7109375" customWidth="1"/>
    <col min="11" max="11" width="7.28515625" customWidth="1"/>
    <col min="14" max="14" width="11.140625" customWidth="1"/>
    <col min="15" max="15" width="11.42578125" customWidth="1"/>
    <col min="16" max="16" width="29.140625" customWidth="1"/>
  </cols>
  <sheetData>
    <row r="1" spans="1:56" ht="46.5" customHeight="1" thickBot="1" x14ac:dyDescent="0.3">
      <c r="A1" s="44" t="s">
        <v>0</v>
      </c>
      <c r="B1" s="45" t="s">
        <v>1</v>
      </c>
      <c r="C1" s="46" t="s">
        <v>15</v>
      </c>
      <c r="D1" s="45" t="s">
        <v>2</v>
      </c>
      <c r="E1" s="45" t="s">
        <v>3</v>
      </c>
      <c r="F1" s="45" t="s">
        <v>4</v>
      </c>
      <c r="G1" s="46" t="s">
        <v>8</v>
      </c>
      <c r="H1" s="45" t="s">
        <v>5</v>
      </c>
      <c r="I1" s="45" t="s">
        <v>6</v>
      </c>
      <c r="J1" s="46" t="s">
        <v>7</v>
      </c>
      <c r="K1" s="45" t="s">
        <v>12</v>
      </c>
      <c r="L1" s="46" t="s">
        <v>17</v>
      </c>
      <c r="M1" s="46" t="s">
        <v>18</v>
      </c>
      <c r="N1" s="46" t="s">
        <v>19</v>
      </c>
      <c r="O1" s="46" t="s">
        <v>28</v>
      </c>
      <c r="P1" s="47" t="s">
        <v>29</v>
      </c>
      <c r="Y1" s="4"/>
      <c r="BC1" s="4"/>
      <c r="BD1" s="4"/>
    </row>
    <row r="2" spans="1:56" ht="15" x14ac:dyDescent="0.2">
      <c r="A2" s="78">
        <v>41400</v>
      </c>
      <c r="B2" s="48">
        <v>1</v>
      </c>
      <c r="C2" s="48">
        <v>1</v>
      </c>
      <c r="D2" s="48">
        <v>1</v>
      </c>
      <c r="E2" s="48">
        <v>0</v>
      </c>
      <c r="F2" s="48">
        <v>0</v>
      </c>
      <c r="G2" s="49">
        <v>99</v>
      </c>
      <c r="H2" s="48">
        <v>1</v>
      </c>
      <c r="I2" s="48"/>
      <c r="J2" s="50"/>
      <c r="K2" s="48">
        <v>1</v>
      </c>
      <c r="L2" s="48"/>
      <c r="M2" s="48"/>
      <c r="N2" s="48"/>
      <c r="O2" s="48"/>
      <c r="P2" s="51"/>
      <c r="BC2" s="4"/>
      <c r="BD2" s="4"/>
    </row>
    <row r="3" spans="1:56" ht="15" x14ac:dyDescent="0.2">
      <c r="A3" s="64">
        <v>41400</v>
      </c>
      <c r="B3" s="52">
        <v>2</v>
      </c>
      <c r="C3" s="52">
        <v>2</v>
      </c>
      <c r="D3" s="52">
        <v>2</v>
      </c>
      <c r="E3" s="52">
        <v>0</v>
      </c>
      <c r="F3" s="52">
        <v>0</v>
      </c>
      <c r="G3" s="53">
        <v>2</v>
      </c>
      <c r="H3" s="52">
        <v>1</v>
      </c>
      <c r="I3" s="52"/>
      <c r="J3" s="54"/>
      <c r="K3" s="52">
        <v>1</v>
      </c>
      <c r="L3" s="52"/>
      <c r="M3" s="52"/>
      <c r="N3" s="52"/>
      <c r="O3" s="52"/>
      <c r="P3" s="55"/>
    </row>
    <row r="4" spans="1:56" ht="15" x14ac:dyDescent="0.2">
      <c r="A4" s="65">
        <v>41400</v>
      </c>
      <c r="B4" s="56">
        <v>3</v>
      </c>
      <c r="C4" s="56">
        <v>3</v>
      </c>
      <c r="D4" s="56">
        <v>3</v>
      </c>
      <c r="E4" s="56">
        <v>1</v>
      </c>
      <c r="F4" s="56">
        <v>0</v>
      </c>
      <c r="G4" s="57">
        <v>1</v>
      </c>
      <c r="H4" s="56">
        <v>1</v>
      </c>
      <c r="I4" s="56"/>
      <c r="J4" s="58"/>
      <c r="K4" s="56">
        <v>1</v>
      </c>
      <c r="L4" s="56">
        <f>D2+D3+D4</f>
        <v>6</v>
      </c>
      <c r="M4" s="56">
        <f>E2+E3+E4</f>
        <v>1</v>
      </c>
      <c r="N4" s="56">
        <v>0</v>
      </c>
      <c r="O4" s="56"/>
      <c r="P4" s="59"/>
    </row>
    <row r="5" spans="1:56" ht="15" x14ac:dyDescent="0.2">
      <c r="A5" s="67">
        <v>41407</v>
      </c>
      <c r="B5" s="60">
        <v>1</v>
      </c>
      <c r="C5" s="60">
        <v>4</v>
      </c>
      <c r="D5" s="60">
        <v>11</v>
      </c>
      <c r="E5" s="60">
        <v>1</v>
      </c>
      <c r="F5" s="60">
        <v>0</v>
      </c>
      <c r="G5" s="61">
        <v>1</v>
      </c>
      <c r="H5" s="60">
        <v>1</v>
      </c>
      <c r="I5" s="60"/>
      <c r="J5" s="62" t="s">
        <v>9</v>
      </c>
      <c r="K5" s="60">
        <v>2</v>
      </c>
      <c r="L5" s="60"/>
      <c r="M5" s="60"/>
      <c r="N5" s="60"/>
      <c r="O5" s="60"/>
      <c r="P5" s="55"/>
    </row>
    <row r="6" spans="1:56" ht="15" x14ac:dyDescent="0.2">
      <c r="A6" s="64">
        <v>41407</v>
      </c>
      <c r="B6" s="52">
        <v>2</v>
      </c>
      <c r="C6" s="52">
        <v>5</v>
      </c>
      <c r="D6" s="52">
        <v>1</v>
      </c>
      <c r="E6" s="52">
        <v>0</v>
      </c>
      <c r="F6" s="52">
        <v>0</v>
      </c>
      <c r="G6" s="53">
        <v>99</v>
      </c>
      <c r="H6" s="52">
        <v>1</v>
      </c>
      <c r="I6" s="52"/>
      <c r="J6" s="54" t="s">
        <v>9</v>
      </c>
      <c r="K6" s="52">
        <v>2</v>
      </c>
      <c r="L6" s="52"/>
      <c r="M6" s="52"/>
      <c r="N6" s="52"/>
      <c r="O6" s="52"/>
      <c r="P6" s="55"/>
    </row>
    <row r="7" spans="1:56" ht="15" x14ac:dyDescent="0.2">
      <c r="A7" s="65">
        <v>41407</v>
      </c>
      <c r="B7" s="56">
        <v>3</v>
      </c>
      <c r="C7" s="56">
        <v>6</v>
      </c>
      <c r="D7" s="56">
        <v>5</v>
      </c>
      <c r="E7" s="56">
        <v>0</v>
      </c>
      <c r="F7" s="56">
        <v>0</v>
      </c>
      <c r="G7" s="57">
        <v>2</v>
      </c>
      <c r="H7" s="56">
        <v>1</v>
      </c>
      <c r="I7" s="56"/>
      <c r="J7" s="58" t="s">
        <v>10</v>
      </c>
      <c r="K7" s="56">
        <v>2</v>
      </c>
      <c r="L7" s="56">
        <f>D5+D6+D7</f>
        <v>17</v>
      </c>
      <c r="M7" s="56">
        <v>1</v>
      </c>
      <c r="N7" s="56">
        <v>0</v>
      </c>
      <c r="O7" s="56"/>
      <c r="P7" s="59"/>
    </row>
    <row r="8" spans="1:56" ht="15" x14ac:dyDescent="0.2">
      <c r="A8" s="67">
        <v>41413</v>
      </c>
      <c r="B8" s="60">
        <v>1</v>
      </c>
      <c r="C8" s="60">
        <v>7</v>
      </c>
      <c r="D8" s="60">
        <v>1</v>
      </c>
      <c r="E8" s="60">
        <v>0</v>
      </c>
      <c r="F8" s="60">
        <v>0</v>
      </c>
      <c r="G8" s="61">
        <v>99</v>
      </c>
      <c r="H8" s="60">
        <v>3</v>
      </c>
      <c r="I8" s="60"/>
      <c r="J8" s="62"/>
      <c r="K8" s="60">
        <v>3</v>
      </c>
      <c r="L8" s="60"/>
      <c r="M8" s="60"/>
      <c r="N8" s="60"/>
      <c r="O8" s="60"/>
      <c r="P8" s="55"/>
    </row>
    <row r="9" spans="1:56" ht="15" x14ac:dyDescent="0.2">
      <c r="A9" s="64">
        <v>41413</v>
      </c>
      <c r="B9" s="52">
        <v>2</v>
      </c>
      <c r="C9" s="52">
        <v>8</v>
      </c>
      <c r="D9" s="52">
        <v>1</v>
      </c>
      <c r="E9" s="52">
        <v>0</v>
      </c>
      <c r="F9" s="52">
        <v>0</v>
      </c>
      <c r="G9" s="53">
        <v>99</v>
      </c>
      <c r="H9" s="52">
        <v>3</v>
      </c>
      <c r="I9" s="52"/>
      <c r="J9" s="54"/>
      <c r="K9" s="52">
        <v>3</v>
      </c>
      <c r="L9" s="52"/>
      <c r="M9" s="52"/>
      <c r="N9" s="52"/>
      <c r="O9" s="52"/>
      <c r="P9" s="55"/>
      <c r="R9" s="4"/>
      <c r="S9" s="4"/>
    </row>
    <row r="10" spans="1:56" ht="15" x14ac:dyDescent="0.2">
      <c r="A10" s="65">
        <v>41413</v>
      </c>
      <c r="B10" s="56">
        <v>3</v>
      </c>
      <c r="C10" s="56">
        <v>9</v>
      </c>
      <c r="D10" s="56">
        <v>0</v>
      </c>
      <c r="E10" s="56">
        <v>1</v>
      </c>
      <c r="F10" s="56">
        <v>0</v>
      </c>
      <c r="G10" s="57">
        <v>99</v>
      </c>
      <c r="H10" s="56">
        <v>3</v>
      </c>
      <c r="I10" s="56"/>
      <c r="J10" s="58"/>
      <c r="K10" s="56">
        <v>3</v>
      </c>
      <c r="L10" s="56">
        <f>D8+D9+D10</f>
        <v>2</v>
      </c>
      <c r="M10" s="56">
        <v>1</v>
      </c>
      <c r="N10" s="56">
        <v>0</v>
      </c>
      <c r="O10" s="56"/>
      <c r="P10" s="59"/>
    </row>
    <row r="11" spans="1:56" ht="15" x14ac:dyDescent="0.2">
      <c r="A11" s="67">
        <v>41421</v>
      </c>
      <c r="B11" s="60">
        <v>1</v>
      </c>
      <c r="C11" s="60">
        <v>10</v>
      </c>
      <c r="D11" s="60">
        <v>2</v>
      </c>
      <c r="E11" s="60">
        <v>1</v>
      </c>
      <c r="F11" s="60">
        <v>0</v>
      </c>
      <c r="G11" s="61">
        <v>6</v>
      </c>
      <c r="H11" s="60">
        <v>1</v>
      </c>
      <c r="I11" s="60"/>
      <c r="J11" s="62" t="s">
        <v>10</v>
      </c>
      <c r="K11" s="60">
        <v>2</v>
      </c>
      <c r="L11" s="60"/>
      <c r="M11" s="60"/>
      <c r="N11" s="60"/>
      <c r="O11" s="60"/>
      <c r="P11" s="55"/>
    </row>
    <row r="12" spans="1:56" ht="15" x14ac:dyDescent="0.2">
      <c r="A12" s="64">
        <v>41421</v>
      </c>
      <c r="B12" s="52">
        <v>2</v>
      </c>
      <c r="C12" s="52">
        <v>11</v>
      </c>
      <c r="D12" s="52">
        <v>1</v>
      </c>
      <c r="E12" s="52">
        <v>2</v>
      </c>
      <c r="F12" s="52">
        <v>0</v>
      </c>
      <c r="G12" s="53">
        <v>2</v>
      </c>
      <c r="H12" s="52">
        <v>1</v>
      </c>
      <c r="I12" s="52"/>
      <c r="J12" s="54" t="s">
        <v>11</v>
      </c>
      <c r="K12" s="52">
        <v>2</v>
      </c>
      <c r="L12" s="52"/>
      <c r="M12" s="52"/>
      <c r="N12" s="52"/>
      <c r="O12" s="52"/>
      <c r="P12" s="55"/>
    </row>
    <row r="13" spans="1:56" ht="15" x14ac:dyDescent="0.2">
      <c r="A13" s="65">
        <v>41421</v>
      </c>
      <c r="B13" s="56">
        <v>3</v>
      </c>
      <c r="C13" s="56">
        <v>12</v>
      </c>
      <c r="D13" s="56">
        <v>31</v>
      </c>
      <c r="E13" s="56">
        <v>3</v>
      </c>
      <c r="F13" s="56">
        <v>0</v>
      </c>
      <c r="G13" s="57">
        <v>4</v>
      </c>
      <c r="H13" s="56">
        <v>2</v>
      </c>
      <c r="I13" s="56">
        <v>7</v>
      </c>
      <c r="J13" s="58"/>
      <c r="K13" s="56">
        <v>2</v>
      </c>
      <c r="L13" s="56">
        <f>D11+D12+D13</f>
        <v>34</v>
      </c>
      <c r="M13" s="56">
        <f>E11+E12+E13</f>
        <v>6</v>
      </c>
      <c r="N13" s="56">
        <v>0</v>
      </c>
      <c r="O13" s="56"/>
      <c r="P13" s="59"/>
    </row>
    <row r="14" spans="1:56" ht="15" x14ac:dyDescent="0.2">
      <c r="A14" s="65">
        <v>41436</v>
      </c>
      <c r="B14" s="56">
        <v>1</v>
      </c>
      <c r="C14" s="56">
        <v>13</v>
      </c>
      <c r="D14" s="56">
        <v>68</v>
      </c>
      <c r="E14" s="56">
        <v>6</v>
      </c>
      <c r="F14" s="56">
        <v>0</v>
      </c>
      <c r="G14" s="57">
        <v>6</v>
      </c>
      <c r="H14" s="56">
        <v>2</v>
      </c>
      <c r="I14" s="56">
        <v>7</v>
      </c>
      <c r="J14" s="58"/>
      <c r="K14" s="56">
        <v>1</v>
      </c>
      <c r="L14" s="56">
        <v>68</v>
      </c>
      <c r="M14" s="56">
        <v>6</v>
      </c>
      <c r="N14" s="56">
        <v>0</v>
      </c>
      <c r="O14" s="63"/>
      <c r="P14" s="59"/>
    </row>
    <row r="15" spans="1:56" ht="15" x14ac:dyDescent="0.2">
      <c r="A15" s="67">
        <v>41446</v>
      </c>
      <c r="B15" s="60">
        <v>1</v>
      </c>
      <c r="C15" s="60">
        <v>14</v>
      </c>
      <c r="D15" s="60">
        <v>20</v>
      </c>
      <c r="E15" s="60">
        <v>0</v>
      </c>
      <c r="F15" s="60">
        <v>0</v>
      </c>
      <c r="G15" s="61">
        <v>6</v>
      </c>
      <c r="H15" s="60">
        <v>1</v>
      </c>
      <c r="I15" s="60"/>
      <c r="J15" s="62" t="s">
        <v>14</v>
      </c>
      <c r="K15" s="60">
        <v>3</v>
      </c>
      <c r="L15" s="60"/>
      <c r="M15" s="60"/>
      <c r="N15" s="60"/>
      <c r="O15" s="60"/>
      <c r="P15" s="55"/>
    </row>
    <row r="16" spans="1:56" ht="15" x14ac:dyDescent="0.2">
      <c r="A16" s="64">
        <v>41446</v>
      </c>
      <c r="B16" s="52">
        <v>2</v>
      </c>
      <c r="C16" s="52">
        <v>15</v>
      </c>
      <c r="D16" s="52">
        <v>2</v>
      </c>
      <c r="E16" s="52">
        <v>0</v>
      </c>
      <c r="F16" s="52">
        <v>0</v>
      </c>
      <c r="G16" s="53">
        <v>4</v>
      </c>
      <c r="H16" s="52">
        <v>1</v>
      </c>
      <c r="I16" s="52"/>
      <c r="J16" s="54" t="s">
        <v>14</v>
      </c>
      <c r="K16" s="52">
        <v>3</v>
      </c>
      <c r="L16" s="52"/>
      <c r="M16" s="52"/>
      <c r="N16" s="52"/>
      <c r="O16" s="52"/>
      <c r="P16" s="55"/>
    </row>
    <row r="17" spans="1:55" ht="15" x14ac:dyDescent="0.2">
      <c r="A17" s="64">
        <v>41446</v>
      </c>
      <c r="B17" s="52">
        <v>3</v>
      </c>
      <c r="C17" s="52">
        <v>16</v>
      </c>
      <c r="D17" s="52">
        <v>2</v>
      </c>
      <c r="E17" s="52">
        <v>0</v>
      </c>
      <c r="F17" s="52">
        <v>0</v>
      </c>
      <c r="G17" s="53">
        <v>4</v>
      </c>
      <c r="H17" s="52">
        <v>1</v>
      </c>
      <c r="I17" s="52"/>
      <c r="J17" s="54" t="s">
        <v>14</v>
      </c>
      <c r="K17" s="52">
        <v>3</v>
      </c>
      <c r="L17" s="52"/>
      <c r="M17" s="52"/>
      <c r="N17" s="52"/>
      <c r="O17" s="52"/>
      <c r="P17" s="55"/>
    </row>
    <row r="18" spans="1:55" ht="15" x14ac:dyDescent="0.2">
      <c r="A18" s="65">
        <v>41446</v>
      </c>
      <c r="B18" s="56">
        <v>4</v>
      </c>
      <c r="C18" s="56">
        <v>17</v>
      </c>
      <c r="D18" s="56">
        <v>1</v>
      </c>
      <c r="E18" s="56">
        <v>0</v>
      </c>
      <c r="F18" s="56">
        <v>0</v>
      </c>
      <c r="G18" s="57">
        <v>99</v>
      </c>
      <c r="H18" s="56">
        <v>1</v>
      </c>
      <c r="I18" s="56"/>
      <c r="J18" s="58" t="s">
        <v>14</v>
      </c>
      <c r="K18" s="56">
        <v>3</v>
      </c>
      <c r="L18" s="56">
        <f>D15+D16+D17+D18</f>
        <v>25</v>
      </c>
      <c r="M18" s="56">
        <v>0</v>
      </c>
      <c r="N18" s="56">
        <v>0</v>
      </c>
      <c r="O18" s="56"/>
      <c r="P18" s="59"/>
    </row>
    <row r="19" spans="1:55" ht="15" x14ac:dyDescent="0.2">
      <c r="A19" s="64">
        <v>41452</v>
      </c>
      <c r="B19" s="52"/>
      <c r="C19" s="52"/>
      <c r="D19" s="52"/>
      <c r="E19" s="52"/>
      <c r="F19" s="52"/>
      <c r="G19" s="53"/>
      <c r="H19" s="52"/>
      <c r="I19" s="52"/>
      <c r="J19" s="54"/>
      <c r="K19" s="53">
        <v>3</v>
      </c>
      <c r="L19" s="52"/>
      <c r="M19" s="52"/>
      <c r="N19" s="52"/>
      <c r="O19" s="52"/>
      <c r="P19" s="66" t="s">
        <v>30</v>
      </c>
    </row>
    <row r="20" spans="1:55" ht="15" x14ac:dyDescent="0.2">
      <c r="A20" s="67">
        <v>41460</v>
      </c>
      <c r="B20" s="60">
        <v>1</v>
      </c>
      <c r="C20" s="60">
        <v>18</v>
      </c>
      <c r="D20" s="60">
        <v>7</v>
      </c>
      <c r="E20" s="60">
        <v>1</v>
      </c>
      <c r="F20" s="60">
        <v>0</v>
      </c>
      <c r="G20" s="61">
        <v>5</v>
      </c>
      <c r="H20" s="60">
        <v>7</v>
      </c>
      <c r="I20" s="60"/>
      <c r="J20" s="62"/>
      <c r="K20" s="60">
        <v>1</v>
      </c>
      <c r="L20" s="60"/>
      <c r="M20" s="60"/>
      <c r="N20" s="60"/>
      <c r="O20" s="60"/>
      <c r="P20" s="55"/>
    </row>
    <row r="21" spans="1:55" ht="15" x14ac:dyDescent="0.2">
      <c r="A21" s="64">
        <v>41460</v>
      </c>
      <c r="B21" s="52">
        <v>2</v>
      </c>
      <c r="C21" s="52">
        <v>19</v>
      </c>
      <c r="D21" s="52">
        <v>3</v>
      </c>
      <c r="E21" s="52">
        <v>1</v>
      </c>
      <c r="F21" s="52">
        <v>0</v>
      </c>
      <c r="G21" s="53">
        <v>6</v>
      </c>
      <c r="H21" s="52">
        <v>3</v>
      </c>
      <c r="I21" s="52"/>
      <c r="J21" s="54"/>
      <c r="K21" s="52">
        <v>1</v>
      </c>
      <c r="L21" s="52"/>
      <c r="M21" s="52"/>
      <c r="N21" s="52"/>
      <c r="O21" s="52"/>
      <c r="P21" s="55"/>
    </row>
    <row r="22" spans="1:55" ht="15" x14ac:dyDescent="0.2">
      <c r="A22" s="64">
        <v>41460</v>
      </c>
      <c r="B22" s="52">
        <v>3</v>
      </c>
      <c r="C22" s="52">
        <v>20</v>
      </c>
      <c r="D22" s="52">
        <v>1</v>
      </c>
      <c r="E22" s="52">
        <v>0</v>
      </c>
      <c r="F22" s="52">
        <v>0</v>
      </c>
      <c r="G22" s="53">
        <v>99</v>
      </c>
      <c r="H22" s="52">
        <v>1</v>
      </c>
      <c r="I22" s="52"/>
      <c r="J22" s="54" t="s">
        <v>13</v>
      </c>
      <c r="K22" s="52">
        <v>1</v>
      </c>
      <c r="L22" s="52"/>
      <c r="M22" s="52"/>
      <c r="N22" s="52"/>
      <c r="O22" s="52"/>
      <c r="P22" s="55"/>
    </row>
    <row r="23" spans="1:55" ht="15" x14ac:dyDescent="0.2">
      <c r="A23" s="64">
        <v>41460</v>
      </c>
      <c r="B23" s="52">
        <v>4</v>
      </c>
      <c r="C23" s="52">
        <v>21</v>
      </c>
      <c r="D23" s="52">
        <v>7</v>
      </c>
      <c r="E23" s="52">
        <v>2</v>
      </c>
      <c r="F23" s="52">
        <v>0</v>
      </c>
      <c r="G23" s="53">
        <v>6</v>
      </c>
      <c r="H23" s="52">
        <v>1</v>
      </c>
      <c r="I23" s="52"/>
      <c r="J23" s="54" t="s">
        <v>14</v>
      </c>
      <c r="K23" s="52">
        <v>1</v>
      </c>
      <c r="L23" s="52"/>
      <c r="M23" s="52"/>
      <c r="N23" s="52"/>
      <c r="O23" s="52"/>
      <c r="P23" s="55"/>
    </row>
    <row r="24" spans="1:55" ht="15" x14ac:dyDescent="0.2">
      <c r="A24" s="64">
        <v>41460</v>
      </c>
      <c r="B24" s="52">
        <v>5</v>
      </c>
      <c r="C24" s="52">
        <v>22</v>
      </c>
      <c r="D24" s="52">
        <v>1</v>
      </c>
      <c r="E24" s="52">
        <v>0</v>
      </c>
      <c r="F24" s="52">
        <v>0</v>
      </c>
      <c r="G24" s="53">
        <v>99</v>
      </c>
      <c r="H24" s="52">
        <v>1</v>
      </c>
      <c r="I24" s="52"/>
      <c r="J24" s="54" t="s">
        <v>11</v>
      </c>
      <c r="K24" s="52">
        <v>1</v>
      </c>
      <c r="L24" s="52"/>
      <c r="M24" s="52"/>
      <c r="N24" s="52"/>
      <c r="O24" s="52"/>
      <c r="P24" s="55"/>
    </row>
    <row r="25" spans="1:55" ht="15" x14ac:dyDescent="0.2">
      <c r="A25" s="64">
        <v>41460</v>
      </c>
      <c r="B25" s="52">
        <v>6</v>
      </c>
      <c r="C25" s="52">
        <v>23</v>
      </c>
      <c r="D25" s="52">
        <v>1</v>
      </c>
      <c r="E25" s="52">
        <v>0</v>
      </c>
      <c r="F25" s="52">
        <v>0</v>
      </c>
      <c r="G25" s="53">
        <v>99</v>
      </c>
      <c r="H25" s="52">
        <v>1</v>
      </c>
      <c r="I25" s="52"/>
      <c r="J25" s="54" t="s">
        <v>9</v>
      </c>
      <c r="K25" s="52">
        <v>1</v>
      </c>
      <c r="L25" s="52"/>
      <c r="M25" s="52"/>
      <c r="N25" s="52"/>
      <c r="O25" s="52"/>
      <c r="P25" s="55"/>
    </row>
    <row r="26" spans="1:55" ht="15" x14ac:dyDescent="0.2">
      <c r="A26" s="64">
        <v>41460</v>
      </c>
      <c r="B26" s="52">
        <v>7</v>
      </c>
      <c r="C26" s="52">
        <v>24</v>
      </c>
      <c r="D26" s="52">
        <v>10</v>
      </c>
      <c r="E26" s="52">
        <v>1</v>
      </c>
      <c r="F26" s="52">
        <v>0</v>
      </c>
      <c r="G26" s="53">
        <v>6</v>
      </c>
      <c r="H26" s="52">
        <v>1</v>
      </c>
      <c r="I26" s="52">
        <v>7</v>
      </c>
      <c r="J26" s="54" t="s">
        <v>14</v>
      </c>
      <c r="K26" s="52">
        <v>1</v>
      </c>
      <c r="L26" s="52"/>
      <c r="M26" s="52"/>
      <c r="N26" s="52"/>
      <c r="O26" s="52"/>
      <c r="P26" s="55"/>
    </row>
    <row r="27" spans="1:55" ht="15" x14ac:dyDescent="0.2">
      <c r="A27" s="64">
        <v>41460</v>
      </c>
      <c r="B27" s="52">
        <v>8</v>
      </c>
      <c r="C27" s="52">
        <v>25</v>
      </c>
      <c r="D27" s="52">
        <v>1</v>
      </c>
      <c r="E27" s="52">
        <v>1</v>
      </c>
      <c r="F27" s="52">
        <v>0</v>
      </c>
      <c r="G27" s="53">
        <v>1</v>
      </c>
      <c r="H27" s="52">
        <v>1</v>
      </c>
      <c r="I27" s="52"/>
      <c r="J27" s="54" t="s">
        <v>9</v>
      </c>
      <c r="K27" s="52">
        <v>1</v>
      </c>
      <c r="L27" s="52"/>
      <c r="M27" s="52"/>
      <c r="N27" s="52"/>
      <c r="O27" s="52"/>
      <c r="P27" s="55"/>
    </row>
    <row r="28" spans="1:55" ht="15" x14ac:dyDescent="0.2">
      <c r="A28" s="65">
        <v>41460</v>
      </c>
      <c r="B28" s="56">
        <v>9</v>
      </c>
      <c r="C28" s="56">
        <v>26</v>
      </c>
      <c r="D28" s="56">
        <v>2</v>
      </c>
      <c r="E28" s="56">
        <v>0</v>
      </c>
      <c r="F28" s="56">
        <v>0</v>
      </c>
      <c r="G28" s="57">
        <v>3</v>
      </c>
      <c r="H28" s="56">
        <v>3</v>
      </c>
      <c r="I28" s="56"/>
      <c r="J28" s="58"/>
      <c r="K28" s="56">
        <v>1</v>
      </c>
      <c r="L28" s="56">
        <f>D20+D21+D22+D23+D24+D25+D26+D27+D28</f>
        <v>33</v>
      </c>
      <c r="M28" s="56">
        <f>E20+E21+E22+E23+E24+E25+E26+E27+E28</f>
        <v>6</v>
      </c>
      <c r="N28" s="56">
        <v>0</v>
      </c>
      <c r="O28" s="56"/>
      <c r="P28" s="59"/>
    </row>
    <row r="29" spans="1:55" ht="15" x14ac:dyDescent="0.2">
      <c r="A29" s="67">
        <v>41472</v>
      </c>
      <c r="B29" s="60">
        <v>1</v>
      </c>
      <c r="C29" s="60">
        <v>27</v>
      </c>
      <c r="D29" s="60">
        <v>9</v>
      </c>
      <c r="E29" s="60">
        <v>1</v>
      </c>
      <c r="F29" s="60">
        <v>0</v>
      </c>
      <c r="G29" s="61">
        <v>4</v>
      </c>
      <c r="H29" s="60">
        <v>7</v>
      </c>
      <c r="I29" s="60"/>
      <c r="J29" s="62"/>
      <c r="K29" s="60">
        <v>2</v>
      </c>
      <c r="L29" s="60"/>
      <c r="M29" s="60"/>
      <c r="N29" s="60"/>
      <c r="O29" s="60"/>
      <c r="P29" s="55"/>
      <c r="Q29" s="4"/>
    </row>
    <row r="30" spans="1:55" ht="15" x14ac:dyDescent="0.2">
      <c r="A30" s="64">
        <v>41472</v>
      </c>
      <c r="B30" s="52">
        <v>2</v>
      </c>
      <c r="C30" s="52">
        <v>28</v>
      </c>
      <c r="D30" s="52">
        <v>106</v>
      </c>
      <c r="E30" s="52">
        <v>2</v>
      </c>
      <c r="F30" s="52">
        <v>1</v>
      </c>
      <c r="G30" s="53">
        <v>1</v>
      </c>
      <c r="H30" s="52">
        <v>1</v>
      </c>
      <c r="I30" s="52">
        <v>7</v>
      </c>
      <c r="J30" s="54" t="s">
        <v>14</v>
      </c>
      <c r="K30" s="52">
        <v>2</v>
      </c>
      <c r="L30" s="52"/>
      <c r="M30" s="52"/>
      <c r="N30" s="52"/>
      <c r="O30" s="52"/>
      <c r="P30" s="55"/>
      <c r="BC30" s="4"/>
    </row>
    <row r="31" spans="1:55" ht="15" x14ac:dyDescent="0.2">
      <c r="A31" s="64">
        <v>41472</v>
      </c>
      <c r="B31" s="52">
        <v>3</v>
      </c>
      <c r="C31" s="52">
        <v>29</v>
      </c>
      <c r="D31" s="52">
        <v>26</v>
      </c>
      <c r="E31" s="52">
        <v>0</v>
      </c>
      <c r="F31" s="52">
        <v>0</v>
      </c>
      <c r="G31" s="53">
        <v>1</v>
      </c>
      <c r="H31" s="52">
        <v>1</v>
      </c>
      <c r="I31" s="52"/>
      <c r="J31" s="54" t="s">
        <v>9</v>
      </c>
      <c r="K31" s="52">
        <v>2</v>
      </c>
      <c r="L31" s="52"/>
      <c r="M31" s="52"/>
      <c r="N31" s="52"/>
      <c r="O31" s="52"/>
      <c r="P31" s="55"/>
      <c r="BC31" s="4"/>
    </row>
    <row r="32" spans="1:55" ht="15" x14ac:dyDescent="0.2">
      <c r="A32" s="64">
        <v>41472</v>
      </c>
      <c r="B32" s="52">
        <v>4</v>
      </c>
      <c r="C32" s="52">
        <v>30</v>
      </c>
      <c r="D32" s="52">
        <v>2</v>
      </c>
      <c r="E32" s="52">
        <v>0</v>
      </c>
      <c r="F32" s="52">
        <v>0</v>
      </c>
      <c r="G32" s="53">
        <v>6</v>
      </c>
      <c r="H32" s="52">
        <v>1</v>
      </c>
      <c r="I32" s="52"/>
      <c r="J32" s="54" t="s">
        <v>9</v>
      </c>
      <c r="K32" s="52">
        <v>2</v>
      </c>
      <c r="L32" s="52"/>
      <c r="M32" s="52"/>
      <c r="N32" s="52"/>
      <c r="O32" s="52"/>
      <c r="P32" s="55"/>
      <c r="BC32" s="4"/>
    </row>
    <row r="33" spans="1:20" ht="15" x14ac:dyDescent="0.2">
      <c r="A33" s="65">
        <v>41472</v>
      </c>
      <c r="B33" s="56">
        <v>5</v>
      </c>
      <c r="C33" s="56">
        <v>31</v>
      </c>
      <c r="D33" s="56">
        <v>1</v>
      </c>
      <c r="E33" s="56">
        <v>0</v>
      </c>
      <c r="F33" s="56">
        <v>0</v>
      </c>
      <c r="G33" s="57">
        <v>99</v>
      </c>
      <c r="H33" s="56">
        <v>1</v>
      </c>
      <c r="I33" s="56"/>
      <c r="J33" s="58" t="s">
        <v>9</v>
      </c>
      <c r="K33" s="56">
        <v>2</v>
      </c>
      <c r="L33" s="56">
        <f>D29+D30+D31+D32+D33</f>
        <v>144</v>
      </c>
      <c r="M33" s="56">
        <f>E29+E30+E31+E32+E33</f>
        <v>3</v>
      </c>
      <c r="N33" s="56">
        <f>F29+F30+F31+F32+F33</f>
        <v>1</v>
      </c>
      <c r="O33" s="56"/>
      <c r="P33" s="59"/>
    </row>
    <row r="34" spans="1:20" ht="15" x14ac:dyDescent="0.2">
      <c r="A34" s="67">
        <v>41485</v>
      </c>
      <c r="B34" s="60">
        <v>1</v>
      </c>
      <c r="C34" s="60">
        <v>32</v>
      </c>
      <c r="D34" s="60">
        <v>97</v>
      </c>
      <c r="E34" s="60">
        <v>9</v>
      </c>
      <c r="F34" s="60">
        <v>1</v>
      </c>
      <c r="G34" s="61">
        <v>1</v>
      </c>
      <c r="H34" s="60">
        <v>1</v>
      </c>
      <c r="I34" s="60"/>
      <c r="J34" s="62" t="s">
        <v>9</v>
      </c>
      <c r="K34" s="60">
        <v>3</v>
      </c>
      <c r="L34" s="60"/>
      <c r="M34" s="60"/>
      <c r="N34" s="60"/>
      <c r="O34" s="60"/>
      <c r="P34" s="55"/>
    </row>
    <row r="35" spans="1:20" ht="15" x14ac:dyDescent="0.2">
      <c r="A35" s="64">
        <v>41485</v>
      </c>
      <c r="B35" s="52">
        <v>2</v>
      </c>
      <c r="C35" s="52">
        <v>33</v>
      </c>
      <c r="D35" s="52">
        <v>16</v>
      </c>
      <c r="E35" s="52">
        <v>2</v>
      </c>
      <c r="F35" s="52">
        <v>0</v>
      </c>
      <c r="G35" s="53">
        <v>1</v>
      </c>
      <c r="H35" s="52"/>
      <c r="I35" s="52"/>
      <c r="J35" s="54"/>
      <c r="K35" s="52">
        <v>3</v>
      </c>
      <c r="L35" s="52"/>
      <c r="M35" s="52"/>
      <c r="N35" s="52"/>
      <c r="O35" s="52"/>
      <c r="P35" s="55"/>
    </row>
    <row r="36" spans="1:20" ht="15" x14ac:dyDescent="0.2">
      <c r="A36" s="65">
        <v>41485</v>
      </c>
      <c r="B36" s="56">
        <v>3</v>
      </c>
      <c r="C36" s="56">
        <v>34</v>
      </c>
      <c r="D36" s="56">
        <v>10</v>
      </c>
      <c r="E36" s="56">
        <v>2</v>
      </c>
      <c r="F36" s="56">
        <v>0</v>
      </c>
      <c r="G36" s="57"/>
      <c r="H36" s="56">
        <v>7</v>
      </c>
      <c r="I36" s="56">
        <v>6</v>
      </c>
      <c r="J36" s="58"/>
      <c r="K36" s="56">
        <v>3</v>
      </c>
      <c r="L36" s="56">
        <f>D34+D35+D36</f>
        <v>123</v>
      </c>
      <c r="M36" s="56">
        <f>E34+E35+E36</f>
        <v>13</v>
      </c>
      <c r="N36" s="56">
        <v>1</v>
      </c>
      <c r="O36" s="56"/>
      <c r="P36" s="59"/>
    </row>
    <row r="37" spans="1:20" ht="15" x14ac:dyDescent="0.2">
      <c r="A37" s="67">
        <v>41501</v>
      </c>
      <c r="B37" s="60">
        <v>1</v>
      </c>
      <c r="C37" s="60">
        <v>35</v>
      </c>
      <c r="D37" s="60">
        <v>35</v>
      </c>
      <c r="E37" s="60">
        <v>2</v>
      </c>
      <c r="F37" s="60">
        <v>0</v>
      </c>
      <c r="G37" s="61">
        <v>4</v>
      </c>
      <c r="H37" s="60">
        <v>7</v>
      </c>
      <c r="I37" s="60"/>
      <c r="J37" s="62"/>
      <c r="K37" s="60">
        <v>1</v>
      </c>
      <c r="L37" s="60"/>
      <c r="M37" s="60"/>
      <c r="N37" s="60"/>
      <c r="O37" s="60"/>
      <c r="P37" s="55"/>
    </row>
    <row r="38" spans="1:20" ht="15" x14ac:dyDescent="0.2">
      <c r="A38" s="64">
        <v>41501</v>
      </c>
      <c r="B38" s="52">
        <v>2</v>
      </c>
      <c r="C38" s="52">
        <v>36</v>
      </c>
      <c r="D38" s="52">
        <v>60</v>
      </c>
      <c r="E38" s="52">
        <v>0</v>
      </c>
      <c r="F38" s="52">
        <v>0</v>
      </c>
      <c r="G38" s="53">
        <v>1</v>
      </c>
      <c r="H38" s="52">
        <v>1</v>
      </c>
      <c r="I38" s="52"/>
      <c r="J38" s="54" t="s">
        <v>9</v>
      </c>
      <c r="K38" s="52">
        <v>1</v>
      </c>
      <c r="L38" s="52"/>
      <c r="M38" s="52"/>
      <c r="N38" s="52"/>
      <c r="O38" s="52"/>
      <c r="P38" s="55"/>
    </row>
    <row r="39" spans="1:20" ht="15" x14ac:dyDescent="0.2">
      <c r="A39" s="64">
        <v>41501</v>
      </c>
      <c r="B39" s="52">
        <v>3</v>
      </c>
      <c r="C39" s="52">
        <v>37</v>
      </c>
      <c r="D39" s="52">
        <v>12</v>
      </c>
      <c r="E39" s="52">
        <v>2</v>
      </c>
      <c r="F39" s="52">
        <v>0</v>
      </c>
      <c r="G39" s="53">
        <v>1</v>
      </c>
      <c r="H39" s="52">
        <v>1</v>
      </c>
      <c r="I39" s="52"/>
      <c r="J39" s="54" t="s">
        <v>9</v>
      </c>
      <c r="K39" s="52">
        <v>1</v>
      </c>
      <c r="L39" s="52"/>
      <c r="M39" s="52"/>
      <c r="N39" s="52"/>
      <c r="O39" s="52"/>
      <c r="P39" s="55"/>
      <c r="T39" s="4"/>
    </row>
    <row r="40" spans="1:20" ht="15" x14ac:dyDescent="0.2">
      <c r="A40" s="64">
        <v>41501</v>
      </c>
      <c r="B40" s="52">
        <v>4</v>
      </c>
      <c r="C40" s="52">
        <v>38</v>
      </c>
      <c r="D40" s="52">
        <v>25</v>
      </c>
      <c r="E40" s="52">
        <v>3</v>
      </c>
      <c r="F40" s="52">
        <v>0</v>
      </c>
      <c r="G40" s="53">
        <v>1</v>
      </c>
      <c r="H40" s="52">
        <v>1</v>
      </c>
      <c r="I40" s="52"/>
      <c r="J40" s="54" t="s">
        <v>9</v>
      </c>
      <c r="K40" s="52">
        <v>1</v>
      </c>
      <c r="L40" s="52"/>
      <c r="M40" s="52"/>
      <c r="N40" s="52"/>
      <c r="O40" s="52"/>
      <c r="P40" s="55"/>
    </row>
    <row r="41" spans="1:20" ht="15" x14ac:dyDescent="0.2">
      <c r="A41" s="65">
        <v>41501</v>
      </c>
      <c r="B41" s="56">
        <v>5</v>
      </c>
      <c r="C41" s="56">
        <v>39</v>
      </c>
      <c r="D41" s="56">
        <v>11</v>
      </c>
      <c r="E41" s="56">
        <v>1</v>
      </c>
      <c r="F41" s="56">
        <v>0</v>
      </c>
      <c r="G41" s="57">
        <v>2</v>
      </c>
      <c r="H41" s="56">
        <v>1</v>
      </c>
      <c r="I41" s="56"/>
      <c r="J41" s="58" t="s">
        <v>14</v>
      </c>
      <c r="K41" s="56">
        <v>1</v>
      </c>
      <c r="L41" s="56">
        <f>D37+D38+D39+D40+D41</f>
        <v>143</v>
      </c>
      <c r="M41" s="56">
        <f>E37+E38+E39+E40+E41</f>
        <v>8</v>
      </c>
      <c r="N41" s="56">
        <f>F37+F38+F39+F40+F41</f>
        <v>0</v>
      </c>
      <c r="O41" s="56"/>
      <c r="P41" s="59"/>
    </row>
    <row r="42" spans="1:20" ht="15" x14ac:dyDescent="0.2">
      <c r="A42" s="67">
        <v>41510</v>
      </c>
      <c r="B42" s="60">
        <v>1</v>
      </c>
      <c r="C42" s="60">
        <v>40</v>
      </c>
      <c r="D42" s="60">
        <v>30</v>
      </c>
      <c r="E42" s="60">
        <v>4</v>
      </c>
      <c r="F42" s="60">
        <v>1</v>
      </c>
      <c r="G42" s="61">
        <v>1</v>
      </c>
      <c r="H42" s="60">
        <v>1</v>
      </c>
      <c r="I42" s="60"/>
      <c r="J42" s="62" t="s">
        <v>9</v>
      </c>
      <c r="K42" s="60">
        <v>2</v>
      </c>
      <c r="L42" s="60"/>
      <c r="M42" s="60"/>
      <c r="N42" s="60"/>
      <c r="O42" s="60"/>
      <c r="P42" s="55"/>
    </row>
    <row r="43" spans="1:20" ht="15" x14ac:dyDescent="0.2">
      <c r="A43" s="64">
        <v>41510</v>
      </c>
      <c r="B43" s="52">
        <v>2</v>
      </c>
      <c r="C43" s="52">
        <v>41</v>
      </c>
      <c r="D43" s="52">
        <v>2</v>
      </c>
      <c r="E43" s="52">
        <v>4</v>
      </c>
      <c r="F43" s="52">
        <v>0</v>
      </c>
      <c r="G43" s="53">
        <v>5</v>
      </c>
      <c r="H43" s="52">
        <v>8</v>
      </c>
      <c r="I43" s="52"/>
      <c r="J43" s="54"/>
      <c r="K43" s="52">
        <v>2</v>
      </c>
      <c r="L43" s="52"/>
      <c r="M43" s="52"/>
      <c r="N43" s="52"/>
      <c r="O43" s="52"/>
      <c r="P43" s="55"/>
    </row>
    <row r="44" spans="1:20" ht="15" x14ac:dyDescent="0.2">
      <c r="A44" s="64">
        <v>41510</v>
      </c>
      <c r="B44" s="52">
        <v>3</v>
      </c>
      <c r="C44" s="52">
        <v>42</v>
      </c>
      <c r="D44" s="52">
        <v>20</v>
      </c>
      <c r="E44" s="52">
        <v>1</v>
      </c>
      <c r="F44" s="52">
        <v>0</v>
      </c>
      <c r="G44" s="53">
        <v>6</v>
      </c>
      <c r="H44" s="52">
        <v>1</v>
      </c>
      <c r="I44" s="52"/>
      <c r="J44" s="54" t="s">
        <v>9</v>
      </c>
      <c r="K44" s="52">
        <v>2</v>
      </c>
      <c r="L44" s="52"/>
      <c r="M44" s="52"/>
      <c r="N44" s="52"/>
      <c r="O44" s="52"/>
      <c r="P44" s="55"/>
    </row>
    <row r="45" spans="1:20" ht="15" x14ac:dyDescent="0.2">
      <c r="A45" s="64">
        <v>41510</v>
      </c>
      <c r="B45" s="52">
        <v>4</v>
      </c>
      <c r="C45" s="52">
        <v>43</v>
      </c>
      <c r="D45" s="52">
        <v>8</v>
      </c>
      <c r="E45" s="52">
        <v>0</v>
      </c>
      <c r="F45" s="52">
        <v>0</v>
      </c>
      <c r="G45" s="53">
        <v>5</v>
      </c>
      <c r="H45" s="52">
        <v>7</v>
      </c>
      <c r="I45" s="52"/>
      <c r="J45" s="54"/>
      <c r="K45" s="52">
        <v>2</v>
      </c>
      <c r="L45" s="52"/>
      <c r="M45" s="52"/>
      <c r="N45" s="52"/>
      <c r="O45" s="52"/>
      <c r="P45" s="55"/>
    </row>
    <row r="46" spans="1:20" ht="15" x14ac:dyDescent="0.2">
      <c r="A46" s="65">
        <v>41510</v>
      </c>
      <c r="B46" s="56">
        <v>5</v>
      </c>
      <c r="C46" s="56">
        <v>44</v>
      </c>
      <c r="D46" s="56">
        <v>7</v>
      </c>
      <c r="E46" s="56">
        <v>1</v>
      </c>
      <c r="F46" s="56">
        <v>0</v>
      </c>
      <c r="G46" s="57">
        <v>6</v>
      </c>
      <c r="H46" s="56">
        <v>1</v>
      </c>
      <c r="I46" s="56"/>
      <c r="J46" s="58" t="s">
        <v>11</v>
      </c>
      <c r="K46" s="56">
        <v>2</v>
      </c>
      <c r="L46" s="56">
        <f>D42+D43+D44+D45+D46</f>
        <v>67</v>
      </c>
      <c r="M46" s="56">
        <f>E42+E43+E44+E45+E46</f>
        <v>10</v>
      </c>
      <c r="N46" s="56">
        <v>1</v>
      </c>
      <c r="O46" s="56"/>
      <c r="P46" s="59"/>
    </row>
    <row r="47" spans="1:20" ht="15" x14ac:dyDescent="0.2">
      <c r="A47" s="67">
        <v>41516</v>
      </c>
      <c r="B47" s="60">
        <v>1</v>
      </c>
      <c r="C47" s="60">
        <v>45</v>
      </c>
      <c r="D47" s="60">
        <v>12</v>
      </c>
      <c r="E47" s="60">
        <v>1</v>
      </c>
      <c r="F47" s="60">
        <v>0</v>
      </c>
      <c r="G47" s="61">
        <v>6</v>
      </c>
      <c r="H47" s="60">
        <v>1</v>
      </c>
      <c r="I47" s="60"/>
      <c r="J47" s="62" t="s">
        <v>14</v>
      </c>
      <c r="K47" s="60">
        <v>3</v>
      </c>
      <c r="L47" s="60"/>
      <c r="M47" s="60"/>
      <c r="N47" s="60"/>
      <c r="O47" s="60"/>
      <c r="P47" s="55"/>
    </row>
    <row r="48" spans="1:20" ht="15" x14ac:dyDescent="0.2">
      <c r="A48" s="64">
        <v>41516</v>
      </c>
      <c r="B48" s="52">
        <v>2</v>
      </c>
      <c r="C48" s="52">
        <v>46</v>
      </c>
      <c r="D48" s="52">
        <v>1</v>
      </c>
      <c r="E48" s="52">
        <v>0</v>
      </c>
      <c r="F48" s="52">
        <v>0</v>
      </c>
      <c r="G48" s="53">
        <v>99</v>
      </c>
      <c r="H48" s="52">
        <v>1</v>
      </c>
      <c r="I48" s="52"/>
      <c r="J48" s="54" t="s">
        <v>16</v>
      </c>
      <c r="K48" s="52">
        <v>3</v>
      </c>
      <c r="L48" s="52"/>
      <c r="M48" s="52"/>
      <c r="N48" s="52"/>
      <c r="O48" s="52"/>
      <c r="P48" s="55"/>
    </row>
    <row r="49" spans="1:18" ht="15" x14ac:dyDescent="0.2">
      <c r="A49" s="64">
        <v>41516</v>
      </c>
      <c r="B49" s="52">
        <v>3</v>
      </c>
      <c r="C49" s="52">
        <v>47</v>
      </c>
      <c r="D49" s="52">
        <v>7</v>
      </c>
      <c r="E49" s="52">
        <v>1</v>
      </c>
      <c r="F49" s="52">
        <v>2</v>
      </c>
      <c r="G49" s="53">
        <v>6</v>
      </c>
      <c r="H49" s="52">
        <v>1</v>
      </c>
      <c r="I49" s="52"/>
      <c r="J49" s="54"/>
      <c r="K49" s="52">
        <v>3</v>
      </c>
      <c r="L49" s="52"/>
      <c r="M49" s="52"/>
      <c r="N49" s="52"/>
      <c r="O49" s="52"/>
      <c r="P49" s="55"/>
      <c r="R49" s="4"/>
    </row>
    <row r="50" spans="1:18" ht="15" x14ac:dyDescent="0.2">
      <c r="A50" s="65">
        <v>41516</v>
      </c>
      <c r="B50" s="56">
        <v>4</v>
      </c>
      <c r="C50" s="56">
        <v>48</v>
      </c>
      <c r="D50" s="56">
        <v>8</v>
      </c>
      <c r="E50" s="56">
        <v>0</v>
      </c>
      <c r="F50" s="56">
        <v>0</v>
      </c>
      <c r="G50" s="57">
        <v>4</v>
      </c>
      <c r="H50" s="56">
        <v>7</v>
      </c>
      <c r="I50" s="56"/>
      <c r="J50" s="58"/>
      <c r="K50" s="56">
        <v>3</v>
      </c>
      <c r="L50" s="56">
        <f>D47+D48+D49+D50</f>
        <v>28</v>
      </c>
      <c r="M50" s="56">
        <f>E47+E48+E49+E50</f>
        <v>2</v>
      </c>
      <c r="N50" s="56">
        <v>2</v>
      </c>
      <c r="O50" s="56"/>
      <c r="P50" s="59"/>
    </row>
    <row r="51" spans="1:18" ht="15" x14ac:dyDescent="0.2">
      <c r="A51" s="65">
        <v>41537</v>
      </c>
      <c r="B51" s="56"/>
      <c r="C51" s="56"/>
      <c r="D51" s="56"/>
      <c r="E51" s="56"/>
      <c r="F51" s="56"/>
      <c r="G51" s="57"/>
      <c r="H51" s="56"/>
      <c r="I51" s="56"/>
      <c r="J51" s="56"/>
      <c r="K51" s="56">
        <v>1</v>
      </c>
      <c r="L51" s="56"/>
      <c r="M51" s="56"/>
      <c r="N51" s="56"/>
      <c r="O51" s="56"/>
      <c r="P51" s="59" t="s">
        <v>30</v>
      </c>
    </row>
    <row r="52" spans="1:18" ht="15" x14ac:dyDescent="0.2">
      <c r="A52" s="65">
        <v>41541</v>
      </c>
      <c r="B52" s="56"/>
      <c r="C52" s="56"/>
      <c r="D52" s="56"/>
      <c r="E52" s="56"/>
      <c r="F52" s="56"/>
      <c r="G52" s="57"/>
      <c r="H52" s="56"/>
      <c r="I52" s="56"/>
      <c r="J52" s="56"/>
      <c r="K52" s="56">
        <v>3</v>
      </c>
      <c r="L52" s="56"/>
      <c r="M52" s="56"/>
      <c r="N52" s="56"/>
      <c r="O52" s="56"/>
      <c r="P52" s="59" t="s">
        <v>30</v>
      </c>
    </row>
    <row r="53" spans="1:18" ht="15" x14ac:dyDescent="0.2">
      <c r="A53" s="65">
        <v>41547</v>
      </c>
      <c r="B53" s="56"/>
      <c r="C53" s="56"/>
      <c r="D53" s="56"/>
      <c r="E53" s="56"/>
      <c r="F53" s="56"/>
      <c r="G53" s="57"/>
      <c r="H53" s="56"/>
      <c r="I53" s="56"/>
      <c r="J53" s="56"/>
      <c r="K53" s="56">
        <v>2</v>
      </c>
      <c r="L53" s="56"/>
      <c r="M53" s="56"/>
      <c r="N53" s="56"/>
      <c r="O53" s="56"/>
      <c r="P53" s="59" t="s">
        <v>30</v>
      </c>
    </row>
    <row r="54" spans="1:18" ht="15.75" thickBot="1" x14ac:dyDescent="0.25">
      <c r="A54" s="68">
        <v>41558</v>
      </c>
      <c r="B54" s="69"/>
      <c r="C54" s="69"/>
      <c r="D54" s="69"/>
      <c r="E54" s="69"/>
      <c r="F54" s="69"/>
      <c r="G54" s="70"/>
      <c r="H54" s="69"/>
      <c r="I54" s="69"/>
      <c r="J54" s="69"/>
      <c r="K54" s="69">
        <v>3</v>
      </c>
      <c r="L54" s="69"/>
      <c r="M54" s="69"/>
      <c r="N54" s="69"/>
      <c r="O54" s="69"/>
      <c r="P54" s="71" t="s">
        <v>30</v>
      </c>
    </row>
    <row r="55" spans="1:18" ht="15.75" thickBot="1" x14ac:dyDescent="0.25">
      <c r="A55" s="72"/>
      <c r="B55" s="73" t="s">
        <v>32</v>
      </c>
      <c r="C55" s="74">
        <v>48</v>
      </c>
      <c r="D55" s="73">
        <f>SUM(D2:D54)</f>
        <v>690</v>
      </c>
      <c r="E55" s="73">
        <f>SUM(E2:E54)</f>
        <v>57</v>
      </c>
      <c r="F55" s="73">
        <f>SUM(F2:F54)</f>
        <v>5</v>
      </c>
      <c r="G55" s="75"/>
      <c r="H55" s="73"/>
      <c r="I55" s="73"/>
      <c r="J55" s="73"/>
      <c r="K55" s="76" t="s">
        <v>27</v>
      </c>
      <c r="L55" s="73">
        <f>SUM(L2:L54)</f>
        <v>690</v>
      </c>
      <c r="M55" s="73">
        <f>SUM(M2:M54)</f>
        <v>57</v>
      </c>
      <c r="N55" s="73">
        <f>SUM(N2:N54)</f>
        <v>5</v>
      </c>
      <c r="O55" s="73"/>
      <c r="P55" s="77"/>
    </row>
    <row r="56" spans="1:18" ht="15.75" thickBot="1" x14ac:dyDescent="0.25">
      <c r="A56" s="72"/>
      <c r="B56" s="73"/>
      <c r="C56" s="73"/>
      <c r="D56" s="73"/>
      <c r="E56" s="73"/>
      <c r="F56" s="73"/>
      <c r="G56" s="73"/>
      <c r="H56" s="73"/>
      <c r="I56" s="73"/>
      <c r="J56" s="73"/>
      <c r="K56" s="74" t="s">
        <v>33</v>
      </c>
      <c r="L56" s="73">
        <f>SUM(L55:N55)</f>
        <v>752</v>
      </c>
      <c r="M56" s="73"/>
      <c r="N56" s="73"/>
      <c r="O56" s="73"/>
      <c r="P56" s="77"/>
    </row>
    <row r="57" spans="1:18" x14ac:dyDescent="0.2">
      <c r="P57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H11" sqref="H11"/>
    </sheetView>
  </sheetViews>
  <sheetFormatPr defaultRowHeight="12.75" x14ac:dyDescent="0.2"/>
  <cols>
    <col min="1" max="1" width="13.5703125" style="43" customWidth="1"/>
    <col min="4" max="4" width="10.5703125" bestFit="1" customWidth="1"/>
    <col min="5" max="5" width="33.140625" customWidth="1"/>
    <col min="6" max="6" width="25.85546875" customWidth="1"/>
  </cols>
  <sheetData>
    <row r="1" spans="1:13" ht="26.25" thickBot="1" x14ac:dyDescent="0.25">
      <c r="A1" s="35" t="s">
        <v>0</v>
      </c>
      <c r="B1" s="11" t="s">
        <v>1</v>
      </c>
      <c r="C1" s="12" t="s">
        <v>15</v>
      </c>
      <c r="D1" s="79" t="s">
        <v>20</v>
      </c>
      <c r="E1" s="12" t="s">
        <v>21</v>
      </c>
      <c r="F1" s="18" t="s">
        <v>29</v>
      </c>
    </row>
    <row r="2" spans="1:13" x14ac:dyDescent="0.2">
      <c r="A2" s="36">
        <v>41400</v>
      </c>
      <c r="B2" s="15">
        <v>1</v>
      </c>
      <c r="C2" s="15">
        <v>1</v>
      </c>
      <c r="D2" s="80">
        <v>100</v>
      </c>
      <c r="E2" s="15" t="s">
        <v>23</v>
      </c>
      <c r="F2" s="16"/>
      <c r="H2" s="4"/>
    </row>
    <row r="3" spans="1:13" x14ac:dyDescent="0.2">
      <c r="A3" s="37">
        <v>41407</v>
      </c>
      <c r="B3" s="6">
        <v>1</v>
      </c>
      <c r="C3" s="6">
        <v>2</v>
      </c>
      <c r="D3" s="81">
        <v>4</v>
      </c>
      <c r="E3" s="6" t="s">
        <v>25</v>
      </c>
      <c r="F3" s="9"/>
      <c r="H3" s="4"/>
    </row>
    <row r="4" spans="1:13" x14ac:dyDescent="0.2">
      <c r="A4" s="38">
        <v>41413</v>
      </c>
      <c r="B4" s="2">
        <v>1</v>
      </c>
      <c r="C4" s="2">
        <v>3</v>
      </c>
      <c r="D4" s="22">
        <v>26</v>
      </c>
      <c r="E4" s="2" t="s">
        <v>22</v>
      </c>
      <c r="F4" s="10"/>
      <c r="H4" s="4"/>
    </row>
    <row r="5" spans="1:13" x14ac:dyDescent="0.2">
      <c r="A5" s="39">
        <v>41413</v>
      </c>
      <c r="B5" s="7">
        <v>2</v>
      </c>
      <c r="C5" s="8">
        <v>4</v>
      </c>
      <c r="D5" s="21">
        <v>1</v>
      </c>
      <c r="E5" s="8" t="s">
        <v>25</v>
      </c>
      <c r="F5" s="9"/>
      <c r="H5" s="4"/>
    </row>
    <row r="6" spans="1:13" x14ac:dyDescent="0.2">
      <c r="A6" s="38">
        <v>41421</v>
      </c>
      <c r="B6" s="1">
        <v>1</v>
      </c>
      <c r="C6" s="2">
        <v>5</v>
      </c>
      <c r="D6" s="22">
        <v>50</v>
      </c>
      <c r="E6" s="2" t="s">
        <v>23</v>
      </c>
      <c r="F6" s="10"/>
      <c r="H6" s="4"/>
      <c r="M6" s="4"/>
    </row>
    <row r="7" spans="1:13" x14ac:dyDescent="0.2">
      <c r="A7" s="39">
        <v>41421</v>
      </c>
      <c r="B7" s="7">
        <v>1</v>
      </c>
      <c r="C7" s="8">
        <v>6</v>
      </c>
      <c r="D7" s="21">
        <v>1</v>
      </c>
      <c r="E7" s="8" t="s">
        <v>25</v>
      </c>
      <c r="F7" s="9"/>
      <c r="H7" s="4"/>
    </row>
    <row r="8" spans="1:13" x14ac:dyDescent="0.2">
      <c r="A8" s="38">
        <v>41436</v>
      </c>
      <c r="B8" s="1">
        <v>1</v>
      </c>
      <c r="C8" s="2">
        <v>7</v>
      </c>
      <c r="D8" s="22">
        <v>16</v>
      </c>
      <c r="E8" s="2" t="s">
        <v>25</v>
      </c>
      <c r="F8" s="10"/>
      <c r="H8" s="4"/>
    </row>
    <row r="9" spans="1:13" x14ac:dyDescent="0.2">
      <c r="A9" s="40">
        <v>41436</v>
      </c>
      <c r="B9" s="3">
        <v>2</v>
      </c>
      <c r="C9" s="4">
        <v>8</v>
      </c>
      <c r="D9" s="82">
        <f>(689+691+722)/3</f>
        <v>700.66666666666663</v>
      </c>
      <c r="E9" s="4" t="s">
        <v>26</v>
      </c>
      <c r="F9" s="10"/>
      <c r="H9" s="4"/>
    </row>
    <row r="10" spans="1:13" x14ac:dyDescent="0.2">
      <c r="A10" s="39">
        <v>41436</v>
      </c>
      <c r="B10" s="7">
        <v>3</v>
      </c>
      <c r="C10" s="8">
        <v>9</v>
      </c>
      <c r="D10" s="21">
        <v>4</v>
      </c>
      <c r="E10" s="8" t="s">
        <v>25</v>
      </c>
      <c r="F10" s="9"/>
      <c r="H10" s="4"/>
    </row>
    <row r="11" spans="1:13" x14ac:dyDescent="0.2">
      <c r="A11" s="40">
        <v>41452</v>
      </c>
      <c r="B11" s="3"/>
      <c r="C11" s="4"/>
      <c r="D11" s="20"/>
      <c r="E11" s="4"/>
      <c r="F11" s="9" t="s">
        <v>31</v>
      </c>
      <c r="H11" s="4"/>
    </row>
    <row r="12" spans="1:13" x14ac:dyDescent="0.2">
      <c r="A12" s="38">
        <v>41460</v>
      </c>
      <c r="B12" s="1">
        <v>1</v>
      </c>
      <c r="C12" s="2">
        <v>10</v>
      </c>
      <c r="D12" s="22">
        <v>203</v>
      </c>
      <c r="E12" s="2" t="s">
        <v>24</v>
      </c>
      <c r="F12" s="10"/>
      <c r="H12" s="4"/>
    </row>
    <row r="13" spans="1:13" x14ac:dyDescent="0.2">
      <c r="A13" s="39">
        <v>41460</v>
      </c>
      <c r="B13" s="7">
        <v>2</v>
      </c>
      <c r="C13" s="8">
        <v>11</v>
      </c>
      <c r="D13" s="21">
        <v>194</v>
      </c>
      <c r="E13" s="8" t="s">
        <v>24</v>
      </c>
      <c r="F13" s="9"/>
      <c r="H13" s="4"/>
    </row>
    <row r="14" spans="1:13" x14ac:dyDescent="0.2">
      <c r="A14" s="37">
        <v>41472</v>
      </c>
      <c r="B14" s="5">
        <v>1</v>
      </c>
      <c r="C14" s="6">
        <v>12</v>
      </c>
      <c r="D14" s="81">
        <v>154</v>
      </c>
      <c r="E14" s="6" t="s">
        <v>24</v>
      </c>
      <c r="F14" s="9"/>
      <c r="H14" s="4"/>
    </row>
    <row r="15" spans="1:13" x14ac:dyDescent="0.2">
      <c r="A15" s="38">
        <v>41485</v>
      </c>
      <c r="B15" s="1">
        <v>1</v>
      </c>
      <c r="C15" s="2">
        <v>13</v>
      </c>
      <c r="D15" s="22">
        <v>8</v>
      </c>
      <c r="E15" s="2" t="s">
        <v>25</v>
      </c>
      <c r="F15" s="10"/>
      <c r="H15" s="4"/>
    </row>
    <row r="16" spans="1:13" x14ac:dyDescent="0.2">
      <c r="A16" s="40">
        <v>41485</v>
      </c>
      <c r="B16" s="3">
        <v>2</v>
      </c>
      <c r="C16" s="4">
        <v>14</v>
      </c>
      <c r="D16" s="20">
        <v>23</v>
      </c>
      <c r="E16" s="4" t="s">
        <v>24</v>
      </c>
      <c r="F16" s="10"/>
      <c r="H16" s="4"/>
    </row>
    <row r="17" spans="1:8" x14ac:dyDescent="0.2">
      <c r="A17" s="39">
        <v>41485</v>
      </c>
      <c r="B17" s="7">
        <v>3</v>
      </c>
      <c r="C17" s="8">
        <v>15</v>
      </c>
      <c r="D17" s="21">
        <v>45</v>
      </c>
      <c r="E17" s="8" t="s">
        <v>24</v>
      </c>
      <c r="F17" s="9"/>
      <c r="H17" s="4"/>
    </row>
    <row r="18" spans="1:8" x14ac:dyDescent="0.2">
      <c r="A18" s="38">
        <v>41501</v>
      </c>
      <c r="B18" s="1">
        <v>1</v>
      </c>
      <c r="C18" s="2">
        <v>16</v>
      </c>
      <c r="D18" s="22">
        <v>80</v>
      </c>
      <c r="E18" s="2" t="s">
        <v>24</v>
      </c>
      <c r="F18" s="10"/>
    </row>
    <row r="19" spans="1:8" x14ac:dyDescent="0.2">
      <c r="A19" s="40">
        <v>41501</v>
      </c>
      <c r="B19" s="3">
        <v>2</v>
      </c>
      <c r="C19" s="4">
        <v>17</v>
      </c>
      <c r="D19" s="20">
        <v>32</v>
      </c>
      <c r="E19" s="4" t="s">
        <v>24</v>
      </c>
      <c r="F19" s="10"/>
    </row>
    <row r="20" spans="1:8" x14ac:dyDescent="0.2">
      <c r="A20" s="39">
        <v>41501</v>
      </c>
      <c r="B20" s="7">
        <v>3</v>
      </c>
      <c r="C20" s="8">
        <v>18</v>
      </c>
      <c r="D20" s="21">
        <v>23</v>
      </c>
      <c r="E20" s="8" t="s">
        <v>24</v>
      </c>
      <c r="F20" s="9"/>
    </row>
    <row r="21" spans="1:8" x14ac:dyDescent="0.2">
      <c r="A21" s="38">
        <v>41510</v>
      </c>
      <c r="B21" s="1">
        <v>1</v>
      </c>
      <c r="C21" s="2">
        <v>19</v>
      </c>
      <c r="D21" s="22">
        <v>24</v>
      </c>
      <c r="E21" s="2" t="s">
        <v>24</v>
      </c>
      <c r="F21" s="10"/>
    </row>
    <row r="22" spans="1:8" x14ac:dyDescent="0.2">
      <c r="A22" s="39">
        <v>41510</v>
      </c>
      <c r="B22" s="7">
        <v>2</v>
      </c>
      <c r="C22" s="8">
        <v>20</v>
      </c>
      <c r="D22" s="21">
        <v>193</v>
      </c>
      <c r="E22" s="8" t="s">
        <v>24</v>
      </c>
      <c r="F22" s="9"/>
    </row>
    <row r="23" spans="1:8" x14ac:dyDescent="0.2">
      <c r="A23" s="38">
        <v>41516</v>
      </c>
      <c r="B23" s="1">
        <v>1</v>
      </c>
      <c r="C23" s="2">
        <v>21</v>
      </c>
      <c r="D23" s="22">
        <v>155</v>
      </c>
      <c r="E23" s="2" t="s">
        <v>24</v>
      </c>
      <c r="F23" s="10"/>
    </row>
    <row r="24" spans="1:8" x14ac:dyDescent="0.2">
      <c r="A24" s="40">
        <v>41516</v>
      </c>
      <c r="B24" s="3">
        <v>2</v>
      </c>
      <c r="C24" s="4">
        <v>22</v>
      </c>
      <c r="D24" s="20">
        <v>2</v>
      </c>
      <c r="E24" s="4" t="s">
        <v>24</v>
      </c>
      <c r="F24" s="10"/>
    </row>
    <row r="25" spans="1:8" x14ac:dyDescent="0.2">
      <c r="A25" s="39">
        <v>41516</v>
      </c>
      <c r="B25" s="7">
        <v>3</v>
      </c>
      <c r="C25" s="8">
        <v>23</v>
      </c>
      <c r="D25" s="21">
        <v>45</v>
      </c>
      <c r="E25" s="8" t="s">
        <v>24</v>
      </c>
      <c r="F25" s="9"/>
    </row>
    <row r="26" spans="1:8" x14ac:dyDescent="0.2">
      <c r="A26" s="37">
        <v>41537</v>
      </c>
      <c r="B26" s="5">
        <v>1</v>
      </c>
      <c r="C26" s="6">
        <v>24</v>
      </c>
      <c r="D26" s="81">
        <v>16</v>
      </c>
      <c r="E26" s="6" t="s">
        <v>24</v>
      </c>
      <c r="F26" s="9"/>
    </row>
    <row r="27" spans="1:8" x14ac:dyDescent="0.2">
      <c r="A27" s="39">
        <v>41541</v>
      </c>
      <c r="B27" s="7"/>
      <c r="C27" s="8"/>
      <c r="D27" s="8"/>
      <c r="E27" s="8"/>
      <c r="F27" s="9" t="s">
        <v>31</v>
      </c>
    </row>
    <row r="28" spans="1:8" x14ac:dyDescent="0.2">
      <c r="A28" s="39">
        <v>41547</v>
      </c>
      <c r="B28" s="8"/>
      <c r="C28" s="8"/>
      <c r="D28" s="8"/>
      <c r="E28" s="8"/>
      <c r="F28" s="9" t="s">
        <v>31</v>
      </c>
    </row>
    <row r="29" spans="1:8" ht="13.5" thickBot="1" x14ac:dyDescent="0.25">
      <c r="A29" s="40">
        <v>41558</v>
      </c>
      <c r="B29" s="4"/>
      <c r="C29" s="4"/>
      <c r="D29" s="4"/>
      <c r="E29" s="4"/>
      <c r="F29" s="10" t="s">
        <v>31</v>
      </c>
    </row>
    <row r="30" spans="1:8" ht="13.5" thickBot="1" x14ac:dyDescent="0.25">
      <c r="A30" s="41"/>
      <c r="B30" s="13"/>
      <c r="C30" s="17" t="s">
        <v>27</v>
      </c>
      <c r="D30" s="19">
        <f>SUM(D2:D29)</f>
        <v>2099.6666666666665</v>
      </c>
      <c r="E30" s="13"/>
      <c r="F30" s="14"/>
    </row>
    <row r="31" spans="1:8" x14ac:dyDescent="0.2">
      <c r="A31" s="42"/>
    </row>
    <row r="42" spans="8:8" x14ac:dyDescent="0.2">
      <c r="H42" s="4"/>
    </row>
    <row r="43" spans="8:8" x14ac:dyDescent="0.2">
      <c r="H43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A5" sqref="A5"/>
    </sheetView>
  </sheetViews>
  <sheetFormatPr defaultRowHeight="12.75" x14ac:dyDescent="0.2"/>
  <cols>
    <col min="1" max="1" width="15.85546875" customWidth="1"/>
  </cols>
  <sheetData>
    <row r="1" spans="1:6" ht="16.5" thickBot="1" x14ac:dyDescent="0.25">
      <c r="A1" s="30" t="s">
        <v>0</v>
      </c>
      <c r="B1" s="30" t="s">
        <v>37</v>
      </c>
      <c r="C1" s="30" t="s">
        <v>38</v>
      </c>
      <c r="D1" s="23" t="s">
        <v>39</v>
      </c>
      <c r="E1" s="24"/>
      <c r="F1" s="25"/>
    </row>
    <row r="2" spans="1:6" ht="31.5" customHeight="1" thickBot="1" x14ac:dyDescent="0.3">
      <c r="A2" s="31"/>
      <c r="B2" s="31"/>
      <c r="C2" s="31"/>
      <c r="D2" s="32" t="s">
        <v>40</v>
      </c>
      <c r="E2" s="32" t="s">
        <v>41</v>
      </c>
      <c r="F2" s="32" t="s">
        <v>42</v>
      </c>
    </row>
    <row r="3" spans="1:6" ht="18" customHeight="1" thickBot="1" x14ac:dyDescent="0.25">
      <c r="A3" s="33">
        <v>41400</v>
      </c>
      <c r="B3" s="26">
        <v>0.41666666666666669</v>
      </c>
      <c r="C3" s="26">
        <v>0.52083333333333337</v>
      </c>
      <c r="D3" s="27" t="s">
        <v>34</v>
      </c>
      <c r="E3" s="26">
        <v>0.50069444444444444</v>
      </c>
      <c r="F3" s="27">
        <v>-0.43</v>
      </c>
    </row>
    <row r="4" spans="1:6" ht="18" customHeight="1" thickBot="1" x14ac:dyDescent="0.25">
      <c r="A4" s="34">
        <v>41407</v>
      </c>
      <c r="B4" s="28">
        <v>0.51388888888888895</v>
      </c>
      <c r="C4" s="28">
        <v>0.59027777777777779</v>
      </c>
      <c r="D4" s="29" t="s">
        <v>35</v>
      </c>
      <c r="E4" s="28">
        <v>0.54305555555555551</v>
      </c>
      <c r="F4" s="29">
        <v>14.33</v>
      </c>
    </row>
    <row r="5" spans="1:6" ht="18" customHeight="1" thickBot="1" x14ac:dyDescent="0.25">
      <c r="A5" s="34">
        <v>41413</v>
      </c>
      <c r="B5" s="28">
        <v>0.5625</v>
      </c>
      <c r="C5" s="28">
        <v>0.62013888888888891</v>
      </c>
      <c r="D5" s="29" t="s">
        <v>36</v>
      </c>
      <c r="E5" s="28">
        <v>0.64097222222222217</v>
      </c>
      <c r="F5" s="29">
        <v>23.38</v>
      </c>
    </row>
    <row r="6" spans="1:6" ht="18" customHeight="1" thickBot="1" x14ac:dyDescent="0.25">
      <c r="A6" s="34">
        <v>41421</v>
      </c>
      <c r="B6" s="28">
        <v>0.4375</v>
      </c>
      <c r="C6" s="28">
        <v>0.66388888888888886</v>
      </c>
      <c r="D6" s="29" t="s">
        <v>35</v>
      </c>
      <c r="E6" s="28">
        <v>0.52638888888888891</v>
      </c>
      <c r="F6" s="29">
        <v>14.01</v>
      </c>
    </row>
    <row r="7" spans="1:6" ht="18" customHeight="1" thickBot="1" x14ac:dyDescent="0.25">
      <c r="A7" s="34">
        <v>41436</v>
      </c>
      <c r="B7" s="28">
        <v>0.60416666666666663</v>
      </c>
      <c r="C7" s="28">
        <v>0.69097222222222221</v>
      </c>
      <c r="D7" s="29" t="s">
        <v>34</v>
      </c>
      <c r="E7" s="28">
        <v>0.68194444444444446</v>
      </c>
      <c r="F7" s="29">
        <v>-0.62</v>
      </c>
    </row>
    <row r="8" spans="1:6" ht="18" customHeight="1" thickBot="1" x14ac:dyDescent="0.25">
      <c r="A8" s="34">
        <v>41446</v>
      </c>
      <c r="B8" s="28">
        <v>0.625</v>
      </c>
      <c r="C8" s="28">
        <v>0.7104166666666667</v>
      </c>
      <c r="D8" s="29" t="s">
        <v>35</v>
      </c>
      <c r="E8" s="28">
        <v>0.6645833333333333</v>
      </c>
      <c r="F8" s="29">
        <v>13.15</v>
      </c>
    </row>
    <row r="9" spans="1:6" ht="18" customHeight="1" thickBot="1" x14ac:dyDescent="0.25">
      <c r="A9" s="34">
        <v>41452</v>
      </c>
      <c r="B9" s="28">
        <v>0.40625</v>
      </c>
      <c r="C9" s="28">
        <v>0.54861111111111105</v>
      </c>
      <c r="D9" s="29" t="s">
        <v>36</v>
      </c>
      <c r="E9" s="28">
        <v>0.4458333333333333</v>
      </c>
      <c r="F9" s="29">
        <v>31.28</v>
      </c>
    </row>
    <row r="10" spans="1:6" ht="18" customHeight="1" thickBot="1" x14ac:dyDescent="0.25">
      <c r="A10" s="34">
        <v>41460</v>
      </c>
      <c r="B10" s="28">
        <v>0.5</v>
      </c>
      <c r="C10" s="28">
        <v>0.68819444444444444</v>
      </c>
      <c r="D10" s="29" t="s">
        <v>34</v>
      </c>
      <c r="E10" s="28">
        <v>0.57847222222222217</v>
      </c>
      <c r="F10" s="29">
        <v>6.99</v>
      </c>
    </row>
    <row r="11" spans="1:6" ht="18" customHeight="1" thickBot="1" x14ac:dyDescent="0.25">
      <c r="A11" s="34">
        <v>41472</v>
      </c>
      <c r="B11" s="28">
        <v>0.63750000000000007</v>
      </c>
      <c r="C11" s="28">
        <v>0.84513888888888899</v>
      </c>
      <c r="D11" s="29" t="s">
        <v>35</v>
      </c>
      <c r="E11" s="28">
        <v>0.75416666666666676</v>
      </c>
      <c r="F11" s="29">
        <v>15.5</v>
      </c>
    </row>
    <row r="12" spans="1:6" ht="18" customHeight="1" thickBot="1" x14ac:dyDescent="0.25">
      <c r="A12" s="34">
        <v>41485</v>
      </c>
      <c r="B12" s="28">
        <v>0.59027777777777779</v>
      </c>
      <c r="C12" s="28">
        <v>0.73611111111111116</v>
      </c>
      <c r="D12" s="29" t="s">
        <v>36</v>
      </c>
      <c r="E12" s="28">
        <v>0.59930555555555554</v>
      </c>
      <c r="F12" s="29">
        <v>24.04</v>
      </c>
    </row>
    <row r="13" spans="1:6" ht="18" customHeight="1" thickBot="1" x14ac:dyDescent="0.25">
      <c r="A13" s="34">
        <v>41501</v>
      </c>
      <c r="B13" s="28">
        <v>0.33124999999999999</v>
      </c>
      <c r="C13" s="28">
        <v>0.46875</v>
      </c>
      <c r="D13" s="29" t="s">
        <v>34</v>
      </c>
      <c r="E13" s="28">
        <v>0.35833333333333334</v>
      </c>
      <c r="F13" s="29">
        <v>1.86</v>
      </c>
    </row>
    <row r="14" spans="1:6" ht="18" customHeight="1" thickBot="1" x14ac:dyDescent="0.25">
      <c r="A14" s="34">
        <v>41510</v>
      </c>
      <c r="B14" s="28">
        <v>0.47986111111111113</v>
      </c>
      <c r="C14" s="28">
        <v>0.60416666666666663</v>
      </c>
      <c r="D14" s="29" t="s">
        <v>35</v>
      </c>
      <c r="E14" s="28">
        <v>0.5625</v>
      </c>
      <c r="F14" s="29">
        <v>15.73</v>
      </c>
    </row>
    <row r="15" spans="1:6" ht="18" customHeight="1" thickBot="1" x14ac:dyDescent="0.25">
      <c r="A15" s="34">
        <v>41516</v>
      </c>
      <c r="B15" s="28">
        <v>0.59375</v>
      </c>
      <c r="C15" s="28">
        <v>0.75208333333333333</v>
      </c>
      <c r="D15" s="29" t="s">
        <v>36</v>
      </c>
      <c r="E15" s="28">
        <v>0.69027777777777777</v>
      </c>
      <c r="F15" s="29">
        <v>24.23</v>
      </c>
    </row>
    <row r="16" spans="1:6" ht="18" customHeight="1" thickBot="1" x14ac:dyDescent="0.25">
      <c r="A16" s="34">
        <v>41537</v>
      </c>
      <c r="B16" s="28">
        <v>0.60416666666666663</v>
      </c>
      <c r="C16" s="28">
        <v>0.72222222222222221</v>
      </c>
      <c r="D16" s="29" t="s">
        <v>34</v>
      </c>
      <c r="E16" s="28">
        <v>0.63888888888888895</v>
      </c>
      <c r="F16" s="29">
        <v>-0.63</v>
      </c>
    </row>
    <row r="17" spans="1:6" ht="18" customHeight="1" thickBot="1" x14ac:dyDescent="0.25">
      <c r="A17" s="34">
        <v>41541</v>
      </c>
      <c r="B17" s="28">
        <v>0.4375</v>
      </c>
      <c r="C17" s="28">
        <v>0.54999999999999993</v>
      </c>
      <c r="D17" s="29" t="s">
        <v>36</v>
      </c>
      <c r="E17" s="28">
        <v>0.47638888888888892</v>
      </c>
      <c r="F17" s="29">
        <v>28.86</v>
      </c>
    </row>
    <row r="18" spans="1:6" ht="18" customHeight="1" thickBot="1" x14ac:dyDescent="0.25">
      <c r="A18" s="34">
        <v>41547</v>
      </c>
      <c r="B18" s="28">
        <v>0.41666666666666669</v>
      </c>
      <c r="C18" s="28">
        <v>0.59027777777777779</v>
      </c>
      <c r="D18" s="29" t="s">
        <v>34</v>
      </c>
      <c r="E18" s="28">
        <v>0.47013888888888888</v>
      </c>
      <c r="F18" s="29">
        <v>3.25</v>
      </c>
    </row>
    <row r="19" spans="1:6" ht="18" customHeight="1" thickBot="1" x14ac:dyDescent="0.25">
      <c r="A19" s="34">
        <v>41558</v>
      </c>
      <c r="B19" s="28">
        <v>0.49652777777777773</v>
      </c>
      <c r="C19" s="28">
        <v>0.61805555555555558</v>
      </c>
      <c r="D19" s="29" t="s">
        <v>36</v>
      </c>
      <c r="E19" s="28">
        <v>0.54097222222222219</v>
      </c>
      <c r="F19" s="29">
        <v>27.71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CIBW</vt:lpstr>
      <vt:lpstr>HS</vt:lpstr>
      <vt:lpstr>Flight Info</vt:lpstr>
    </vt:vector>
  </TitlesOfParts>
  <Company>Alaska Pacific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A Cornick</dc:creator>
  <cp:lastModifiedBy>Joshua Moffi</cp:lastModifiedBy>
  <dcterms:created xsi:type="dcterms:W3CDTF">2013-09-29T20:58:10Z</dcterms:created>
  <dcterms:modified xsi:type="dcterms:W3CDTF">2013-12-27T00:00:20Z</dcterms:modified>
</cp:coreProperties>
</file>