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PB-189.7-A" sheetId="1" r:id="rId1"/>
    <sheet name="PB-197.7-A" sheetId="4" r:id="rId2"/>
    <sheet name="PB-204.3-A" sheetId="5" r:id="rId3"/>
    <sheet name="PB-204.3-B" sheetId="6" r:id="rId4"/>
  </sheets>
  <calcPr calcId="145621"/>
</workbook>
</file>

<file path=xl/calcChain.xml><?xml version="1.0" encoding="utf-8"?>
<calcChain xmlns="http://schemas.openxmlformats.org/spreadsheetml/2006/main">
  <c r="H3" i="5" l="1"/>
  <c r="H7" i="6"/>
  <c r="H3" i="6"/>
  <c r="J33" i="6"/>
  <c r="J33" i="5"/>
  <c r="H7" i="4"/>
  <c r="H3" i="4"/>
  <c r="P33" i="4"/>
  <c r="J33" i="4"/>
  <c r="H7" i="1"/>
  <c r="H3" i="1"/>
  <c r="P33" i="1"/>
  <c r="J33" i="1"/>
  <c r="R33" i="4" l="1"/>
  <c r="N33" i="4"/>
  <c r="R33" i="1"/>
  <c r="N33" i="1"/>
  <c r="H33" i="6" l="1"/>
  <c r="F33" i="6"/>
  <c r="H33" i="5"/>
  <c r="F33" i="5"/>
  <c r="L33" i="4"/>
  <c r="H33" i="4"/>
  <c r="F33" i="4"/>
  <c r="F33" i="1"/>
  <c r="L33" i="1"/>
  <c r="H33" i="1"/>
  <c r="H5" i="6" l="1"/>
  <c r="H5" i="5" l="1"/>
  <c r="H9" i="4"/>
  <c r="H5" i="4"/>
  <c r="H9" i="1"/>
  <c r="H5" i="1"/>
</calcChain>
</file>

<file path=xl/sharedStrings.xml><?xml version="1.0" encoding="utf-8"?>
<sst xmlns="http://schemas.openxmlformats.org/spreadsheetml/2006/main" count="140" uniqueCount="25">
  <si>
    <t>Date:</t>
  </si>
  <si>
    <t>Barrier ID:</t>
  </si>
  <si>
    <t>QC 1 Name:</t>
  </si>
  <si>
    <t>Measurement  Number</t>
  </si>
  <si>
    <t>Top Vertical Distance (ft)</t>
  </si>
  <si>
    <t>Bottom Vertical Distance (ft)</t>
  </si>
  <si>
    <t>Barrier Height (ft)</t>
  </si>
  <si>
    <t>Barrier Height (m)</t>
  </si>
  <si>
    <t>Top Horizontal Distance (ft)</t>
  </si>
  <si>
    <t>Bottom Horizontal Distance (ft)</t>
  </si>
  <si>
    <t>Barrier Length (ft)</t>
  </si>
  <si>
    <t>Barrier Length (m)</t>
  </si>
  <si>
    <t>Barrier Gradient (%)</t>
  </si>
  <si>
    <t>QC 2 Name:</t>
  </si>
  <si>
    <t>QC 2 Date:</t>
  </si>
  <si>
    <t>PB-189.7-A</t>
  </si>
  <si>
    <t>QC 1 Date:</t>
  </si>
  <si>
    <t>PB-197.7-A</t>
  </si>
  <si>
    <t>JHyles</t>
  </si>
  <si>
    <t>NAP</t>
  </si>
  <si>
    <t>NRD</t>
  </si>
  <si>
    <t>PB-204.3-A</t>
  </si>
  <si>
    <t>Average</t>
  </si>
  <si>
    <t>Nschlosstein</t>
  </si>
  <si>
    <t>PB-204.3-B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</si>
</sst>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horizontal="right"/>
    </xf>
    <xf numFmtId="0" fontId="0" fillId="2" borderId="0" xfId="0" applyFill="1"/>
    <xf numFmtId="0" fontId="0" fillId="3" borderId="1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/>
    </xf>
    <xf numFmtId="10" fontId="0" fillId="3" borderId="1" xfId="0" applyNumberFormat="1" applyFill="1" applyBorder="1"/>
    <xf numFmtId="0" fontId="0" fillId="3" borderId="1" xfId="0" applyFill="1" applyBorder="1" applyAlignment="1">
      <alignment horizontal="left"/>
    </xf>
    <xf numFmtId="1" fontId="0" fillId="3" borderId="1" xfId="0" applyNumberFormat="1" applyFill="1" applyBorder="1"/>
    <xf numFmtId="164" fontId="0" fillId="3" borderId="1" xfId="0" applyNumberFormat="1" applyFill="1" applyBorder="1"/>
    <xf numFmtId="0" fontId="0" fillId="3" borderId="4" xfId="0" applyNumberFormat="1" applyFill="1" applyBorder="1"/>
    <xf numFmtId="0" fontId="0" fillId="2" borderId="0" xfId="0" applyNumberFormat="1" applyFill="1"/>
    <xf numFmtId="164" fontId="0" fillId="3" borderId="4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2" fontId="0" fillId="3" borderId="4" xfId="0" applyNumberFormat="1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2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3"/>
  <sheetViews>
    <sheetView tabSelected="1" topLeftCell="B1" workbookViewId="0">
      <selection activeCell="J11" sqref="J11:J33"/>
    </sheetView>
  </sheetViews>
  <sheetFormatPr defaultRowHeight="15" x14ac:dyDescent="0.25"/>
  <cols>
    <col min="1" max="1" width="13.5703125" style="2" customWidth="1"/>
    <col min="2" max="2" width="0.85546875" style="2" customWidth="1"/>
    <col min="3" max="4" width="12.28515625" style="2" customWidth="1"/>
    <col min="5" max="5" width="0.85546875" style="2" customWidth="1"/>
    <col min="6" max="6" width="18.42578125" style="2" customWidth="1"/>
    <col min="7" max="7" width="0.85546875" style="2" customWidth="1"/>
    <col min="8" max="8" width="18.42578125" style="2" customWidth="1"/>
    <col min="9" max="9" width="0.85546875" style="2" customWidth="1"/>
    <col min="10" max="10" width="18.42578125" style="2" customWidth="1"/>
    <col min="11" max="11" width="0.85546875" style="2" customWidth="1"/>
    <col min="12" max="12" width="18.42578125" style="2" customWidth="1"/>
    <col min="13" max="13" width="0.85546875" style="2" customWidth="1"/>
    <col min="14" max="14" width="18.42578125" style="2" customWidth="1"/>
    <col min="15" max="15" width="0.85546875" style="2" customWidth="1"/>
    <col min="16" max="16" width="18.42578125" style="2" customWidth="1"/>
    <col min="17" max="17" width="0.85546875" style="2" customWidth="1"/>
    <col min="18" max="18" width="18.42578125" style="2" customWidth="1"/>
    <col min="19" max="16384" width="9.140625" style="2"/>
  </cols>
  <sheetData>
    <row r="3" spans="1:18" x14ac:dyDescent="0.25">
      <c r="A3" s="6" t="s">
        <v>1</v>
      </c>
      <c r="C3" s="17" t="s">
        <v>15</v>
      </c>
      <c r="D3" s="18"/>
      <c r="F3" s="6" t="s">
        <v>6</v>
      </c>
      <c r="H3" s="9">
        <f>J33</f>
        <v>29.199999999999996</v>
      </c>
      <c r="J3" s="6" t="s">
        <v>2</v>
      </c>
      <c r="L3" s="3" t="s">
        <v>18</v>
      </c>
    </row>
    <row r="4" spans="1:18" ht="4.5" customHeight="1" x14ac:dyDescent="0.25">
      <c r="A4" s="6"/>
      <c r="F4" s="6"/>
      <c r="J4" s="6"/>
    </row>
    <row r="5" spans="1:18" x14ac:dyDescent="0.25">
      <c r="A5" s="6" t="s">
        <v>0</v>
      </c>
      <c r="C5" s="17">
        <v>20130926</v>
      </c>
      <c r="D5" s="18"/>
      <c r="F5" s="6" t="s">
        <v>7</v>
      </c>
      <c r="H5" s="10">
        <f>CONVERT(H3,"ft","m")</f>
        <v>8.9001599999999979</v>
      </c>
      <c r="J5" s="6" t="s">
        <v>16</v>
      </c>
      <c r="L5" s="8">
        <v>20130926</v>
      </c>
    </row>
    <row r="6" spans="1:18" ht="4.5" customHeight="1" x14ac:dyDescent="0.25">
      <c r="A6" s="6"/>
      <c r="F6" s="6"/>
    </row>
    <row r="7" spans="1:18" x14ac:dyDescent="0.25">
      <c r="F7" s="6" t="s">
        <v>10</v>
      </c>
      <c r="H7" s="9">
        <f>P33</f>
        <v>35.699999999999989</v>
      </c>
      <c r="J7" s="6" t="s">
        <v>13</v>
      </c>
      <c r="L7" s="14" t="s">
        <v>23</v>
      </c>
    </row>
    <row r="8" spans="1:18" ht="4.5" customHeight="1" x14ac:dyDescent="0.25">
      <c r="F8" s="6"/>
      <c r="J8" s="6"/>
    </row>
    <row r="9" spans="1:18" x14ac:dyDescent="0.25">
      <c r="F9" s="6" t="s">
        <v>11</v>
      </c>
      <c r="H9" s="10">
        <f>CONVERT(H7,"ft","m")</f>
        <v>10.881359999999997</v>
      </c>
      <c r="J9" s="6" t="s">
        <v>14</v>
      </c>
      <c r="L9" s="15">
        <v>20131028</v>
      </c>
    </row>
    <row r="11" spans="1:18" ht="35.25" customHeight="1" x14ac:dyDescent="0.25">
      <c r="C11" s="19" t="s">
        <v>3</v>
      </c>
      <c r="D11" s="19"/>
      <c r="E11" s="4"/>
      <c r="F11" s="5" t="s">
        <v>4</v>
      </c>
      <c r="G11" s="5"/>
      <c r="H11" s="5" t="s">
        <v>5</v>
      </c>
      <c r="I11" s="5"/>
      <c r="K11" s="5"/>
      <c r="L11" s="5" t="s">
        <v>8</v>
      </c>
      <c r="M11" s="5"/>
      <c r="N11" s="5" t="s">
        <v>9</v>
      </c>
      <c r="O11" s="5"/>
      <c r="P11" s="5"/>
      <c r="Q11" s="5"/>
      <c r="R11" s="5"/>
    </row>
    <row r="12" spans="1:18" ht="4.5" customHeight="1" x14ac:dyDescent="0.25">
      <c r="A12" s="1"/>
    </row>
    <row r="13" spans="1:18" x14ac:dyDescent="0.25">
      <c r="C13" s="17">
        <v>1</v>
      </c>
      <c r="D13" s="18"/>
      <c r="F13" s="3">
        <v>-53</v>
      </c>
      <c r="H13" s="3">
        <v>-82</v>
      </c>
      <c r="L13" s="3">
        <v>228</v>
      </c>
      <c r="N13" s="3">
        <v>186</v>
      </c>
    </row>
    <row r="14" spans="1:18" ht="4.5" customHeight="1" x14ac:dyDescent="0.25">
      <c r="A14" s="1"/>
    </row>
    <row r="15" spans="1:18" x14ac:dyDescent="0.25">
      <c r="C15" s="17">
        <v>2</v>
      </c>
      <c r="D15" s="18"/>
      <c r="F15" s="3">
        <v>-49</v>
      </c>
      <c r="H15" s="3">
        <v>-85</v>
      </c>
      <c r="L15" s="3">
        <v>219</v>
      </c>
      <c r="N15" s="3">
        <v>186</v>
      </c>
    </row>
    <row r="16" spans="1:18" ht="4.5" customHeight="1" x14ac:dyDescent="0.25">
      <c r="A16" s="1"/>
    </row>
    <row r="17" spans="1:18" x14ac:dyDescent="0.25">
      <c r="C17" s="17">
        <v>3</v>
      </c>
      <c r="D17" s="18"/>
      <c r="F17" s="3">
        <v>-55</v>
      </c>
      <c r="H17" s="3">
        <v>-85</v>
      </c>
      <c r="L17" s="3">
        <v>217</v>
      </c>
      <c r="N17" s="3">
        <v>183</v>
      </c>
    </row>
    <row r="18" spans="1:18" ht="4.5" customHeight="1" x14ac:dyDescent="0.25">
      <c r="A18" s="1"/>
    </row>
    <row r="19" spans="1:18" x14ac:dyDescent="0.25">
      <c r="C19" s="17">
        <v>4</v>
      </c>
      <c r="D19" s="18"/>
      <c r="F19" s="3">
        <v>-54</v>
      </c>
      <c r="H19" s="3">
        <v>-81</v>
      </c>
      <c r="L19" s="3">
        <v>210</v>
      </c>
      <c r="N19" s="3">
        <v>179</v>
      </c>
    </row>
    <row r="20" spans="1:18" ht="4.5" customHeight="1" x14ac:dyDescent="0.25">
      <c r="A20" s="1"/>
    </row>
    <row r="21" spans="1:18" x14ac:dyDescent="0.25">
      <c r="C21" s="17">
        <v>5</v>
      </c>
      <c r="D21" s="18"/>
      <c r="F21" s="3">
        <v>-54</v>
      </c>
      <c r="H21" s="3">
        <v>-86</v>
      </c>
      <c r="L21" s="3">
        <v>226</v>
      </c>
      <c r="N21" s="3">
        <v>188</v>
      </c>
    </row>
    <row r="22" spans="1:18" ht="4.5" customHeight="1" x14ac:dyDescent="0.25">
      <c r="A22" s="1"/>
    </row>
    <row r="23" spans="1:18" x14ac:dyDescent="0.25">
      <c r="C23" s="17">
        <v>6</v>
      </c>
      <c r="D23" s="18"/>
      <c r="F23" s="3">
        <v>-57</v>
      </c>
      <c r="H23" s="3">
        <v>-81</v>
      </c>
      <c r="L23" s="3">
        <v>213</v>
      </c>
      <c r="N23" s="3">
        <v>183</v>
      </c>
    </row>
    <row r="24" spans="1:18" ht="4.5" customHeight="1" x14ac:dyDescent="0.25">
      <c r="A24" s="1"/>
    </row>
    <row r="25" spans="1:18" x14ac:dyDescent="0.25">
      <c r="C25" s="17">
        <v>7</v>
      </c>
      <c r="D25" s="18"/>
      <c r="F25" s="3">
        <v>-56</v>
      </c>
      <c r="H25" s="3">
        <v>-86</v>
      </c>
      <c r="L25" s="3">
        <v>218</v>
      </c>
      <c r="N25" s="3">
        <v>180</v>
      </c>
    </row>
    <row r="26" spans="1:18" ht="4.5" customHeight="1" x14ac:dyDescent="0.25">
      <c r="A26" s="1"/>
    </row>
    <row r="27" spans="1:18" x14ac:dyDescent="0.25">
      <c r="C27" s="17">
        <v>8</v>
      </c>
      <c r="D27" s="18"/>
      <c r="F27" s="3">
        <v>-59</v>
      </c>
      <c r="H27" s="3">
        <v>-85</v>
      </c>
      <c r="L27" s="3">
        <v>215</v>
      </c>
      <c r="N27" s="3">
        <v>172</v>
      </c>
    </row>
    <row r="28" spans="1:18" ht="4.5" customHeight="1" x14ac:dyDescent="0.25">
      <c r="A28" s="1"/>
    </row>
    <row r="29" spans="1:18" x14ac:dyDescent="0.25">
      <c r="C29" s="17">
        <v>9</v>
      </c>
      <c r="D29" s="18"/>
      <c r="F29" s="3">
        <v>-61</v>
      </c>
      <c r="H29" s="3">
        <v>-92</v>
      </c>
      <c r="L29" s="3">
        <v>206</v>
      </c>
      <c r="N29" s="3">
        <v>167</v>
      </c>
    </row>
    <row r="30" spans="1:18" ht="4.5" customHeight="1" x14ac:dyDescent="0.25">
      <c r="A30" s="1"/>
    </row>
    <row r="31" spans="1:18" ht="15.75" customHeight="1" x14ac:dyDescent="0.25">
      <c r="C31" s="17">
        <v>10</v>
      </c>
      <c r="D31" s="18"/>
      <c r="F31" s="3">
        <v>-73</v>
      </c>
      <c r="H31" s="3">
        <v>-100</v>
      </c>
      <c r="J31" s="5" t="s">
        <v>6</v>
      </c>
      <c r="L31" s="3">
        <v>244</v>
      </c>
      <c r="N31" s="3">
        <v>215</v>
      </c>
      <c r="P31" s="5" t="s">
        <v>10</v>
      </c>
      <c r="R31" s="5" t="s">
        <v>12</v>
      </c>
    </row>
    <row r="32" spans="1:18" ht="4.5" customHeight="1" thickBot="1" x14ac:dyDescent="0.3">
      <c r="A32" s="1"/>
    </row>
    <row r="33" spans="4:18" ht="15" customHeight="1" thickBot="1" x14ac:dyDescent="0.3">
      <c r="D33" s="5" t="s">
        <v>22</v>
      </c>
      <c r="F33" s="11">
        <f>AVERAGE(F13:F31)</f>
        <v>-57.1</v>
      </c>
      <c r="G33" s="12"/>
      <c r="H33" s="11">
        <f>AVERAGE(H13:H31)</f>
        <v>-86.3</v>
      </c>
      <c r="I33" s="12"/>
      <c r="J33" s="11">
        <f>F33-H33</f>
        <v>29.199999999999996</v>
      </c>
      <c r="K33" s="12"/>
      <c r="L33" s="11">
        <f>AVERAGE(L13:L31)</f>
        <v>219.6</v>
      </c>
      <c r="M33" s="12"/>
      <c r="N33" s="11">
        <f>AVERAGE(N13:N31)</f>
        <v>183.9</v>
      </c>
      <c r="P33" s="11">
        <f>L33-N33</f>
        <v>35.699999999999989</v>
      </c>
      <c r="R33" s="16">
        <f>SUM((J33/P33)*100)</f>
        <v>81.792717086834742</v>
      </c>
    </row>
  </sheetData>
  <mergeCells count="13">
    <mergeCell ref="C31:D31"/>
    <mergeCell ref="C11:D11"/>
    <mergeCell ref="C17:D17"/>
    <mergeCell ref="C19:D19"/>
    <mergeCell ref="C21:D21"/>
    <mergeCell ref="C23:D23"/>
    <mergeCell ref="C25:D25"/>
    <mergeCell ref="C27:D27"/>
    <mergeCell ref="C3:D3"/>
    <mergeCell ref="C5:D5"/>
    <mergeCell ref="C13:D13"/>
    <mergeCell ref="C15:D15"/>
    <mergeCell ref="C29:D2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3"/>
  <sheetViews>
    <sheetView workbookViewId="0">
      <selection activeCell="S13" sqref="S13"/>
    </sheetView>
  </sheetViews>
  <sheetFormatPr defaultRowHeight="15" x14ac:dyDescent="0.25"/>
  <cols>
    <col min="1" max="1" width="13.5703125" style="2" customWidth="1"/>
    <col min="2" max="2" width="0.85546875" style="2" customWidth="1"/>
    <col min="3" max="4" width="12.28515625" style="2" customWidth="1"/>
    <col min="5" max="5" width="0.85546875" style="2" customWidth="1"/>
    <col min="6" max="6" width="18.42578125" style="2" customWidth="1"/>
    <col min="7" max="7" width="0.85546875" style="2" customWidth="1"/>
    <col min="8" max="8" width="18.42578125" style="2" customWidth="1"/>
    <col min="9" max="9" width="0.85546875" style="2" customWidth="1"/>
    <col min="10" max="10" width="18.42578125" style="2" customWidth="1"/>
    <col min="11" max="11" width="0.85546875" style="2" customWidth="1"/>
    <col min="12" max="12" width="18.42578125" style="2" customWidth="1"/>
    <col min="13" max="13" width="0.85546875" style="2" customWidth="1"/>
    <col min="14" max="14" width="18.42578125" style="2" customWidth="1"/>
    <col min="15" max="15" width="0.85546875" style="2" customWidth="1"/>
    <col min="16" max="16" width="18.42578125" style="2" customWidth="1"/>
    <col min="17" max="17" width="0.85546875" style="2" customWidth="1"/>
    <col min="18" max="18" width="18.42578125" style="2" customWidth="1"/>
    <col min="19" max="16384" width="9.140625" style="2"/>
  </cols>
  <sheetData>
    <row r="3" spans="1:17" x14ac:dyDescent="0.25">
      <c r="A3" s="6" t="s">
        <v>1</v>
      </c>
      <c r="C3" s="17" t="s">
        <v>17</v>
      </c>
      <c r="D3" s="18"/>
      <c r="F3" s="6" t="s">
        <v>6</v>
      </c>
      <c r="H3" s="9">
        <f>J33</f>
        <v>13.799999999999997</v>
      </c>
      <c r="J3" s="6" t="s">
        <v>2</v>
      </c>
      <c r="L3" s="3" t="s">
        <v>18</v>
      </c>
    </row>
    <row r="4" spans="1:17" ht="4.5" customHeight="1" x14ac:dyDescent="0.25">
      <c r="A4" s="6"/>
      <c r="F4" s="6"/>
      <c r="J4" s="6"/>
    </row>
    <row r="5" spans="1:17" x14ac:dyDescent="0.25">
      <c r="A5" s="6" t="s">
        <v>0</v>
      </c>
      <c r="C5" s="17">
        <v>20130926</v>
      </c>
      <c r="D5" s="18"/>
      <c r="F5" s="6" t="s">
        <v>7</v>
      </c>
      <c r="H5" s="10">
        <f>CONVERT(H3,"ft","m")</f>
        <v>4.2062399999999993</v>
      </c>
      <c r="J5" s="6" t="s">
        <v>16</v>
      </c>
      <c r="L5" s="8">
        <v>20130926</v>
      </c>
    </row>
    <row r="6" spans="1:17" ht="4.5" customHeight="1" x14ac:dyDescent="0.25">
      <c r="A6" s="6"/>
      <c r="F6" s="6"/>
    </row>
    <row r="7" spans="1:17" x14ac:dyDescent="0.25">
      <c r="F7" s="6" t="s">
        <v>10</v>
      </c>
      <c r="H7" s="9">
        <f>P33</f>
        <v>31.23636363636362</v>
      </c>
      <c r="J7" s="6" t="s">
        <v>13</v>
      </c>
      <c r="L7" s="3" t="s">
        <v>23</v>
      </c>
    </row>
    <row r="8" spans="1:17" ht="4.5" customHeight="1" x14ac:dyDescent="0.25">
      <c r="F8" s="6"/>
      <c r="J8" s="6"/>
    </row>
    <row r="9" spans="1:17" x14ac:dyDescent="0.25">
      <c r="F9" s="6" t="s">
        <v>11</v>
      </c>
      <c r="H9" s="10">
        <f>CONVERT(H7,"ft","m")</f>
        <v>9.5208436363636331</v>
      </c>
      <c r="J9" s="6" t="s">
        <v>14</v>
      </c>
      <c r="L9" s="8">
        <v>20131028</v>
      </c>
    </row>
    <row r="11" spans="1:17" ht="35.25" customHeight="1" x14ac:dyDescent="0.25">
      <c r="C11" s="19" t="s">
        <v>3</v>
      </c>
      <c r="D11" s="19"/>
      <c r="E11" s="4"/>
      <c r="F11" s="5" t="s">
        <v>4</v>
      </c>
      <c r="G11" s="5"/>
      <c r="H11" s="5" t="s">
        <v>5</v>
      </c>
      <c r="I11" s="5"/>
      <c r="K11" s="5"/>
      <c r="L11" s="5" t="s">
        <v>8</v>
      </c>
      <c r="M11" s="5"/>
      <c r="N11" s="5" t="s">
        <v>9</v>
      </c>
      <c r="O11" s="5"/>
      <c r="P11" s="5" t="s">
        <v>10</v>
      </c>
      <c r="Q11" s="5"/>
    </row>
    <row r="12" spans="1:17" ht="4.5" customHeight="1" x14ac:dyDescent="0.25">
      <c r="A12" s="1"/>
    </row>
    <row r="13" spans="1:17" x14ac:dyDescent="0.25">
      <c r="C13" s="17">
        <v>1</v>
      </c>
      <c r="D13" s="18"/>
      <c r="F13" s="3">
        <v>-73</v>
      </c>
      <c r="H13" s="3">
        <v>-87</v>
      </c>
      <c r="L13" s="3">
        <v>182</v>
      </c>
      <c r="N13" s="3">
        <v>148.5</v>
      </c>
    </row>
    <row r="14" spans="1:17" ht="4.5" customHeight="1" x14ac:dyDescent="0.25">
      <c r="A14" s="1"/>
      <c r="N14" s="2">
        <v>148.5</v>
      </c>
    </row>
    <row r="15" spans="1:17" x14ac:dyDescent="0.25">
      <c r="C15" s="17">
        <v>2</v>
      </c>
      <c r="D15" s="18"/>
      <c r="F15" s="3">
        <v>-75</v>
      </c>
      <c r="H15" s="3">
        <v>-86</v>
      </c>
      <c r="L15" s="3">
        <v>179</v>
      </c>
      <c r="N15" s="3">
        <v>147</v>
      </c>
    </row>
    <row r="16" spans="1:17" ht="4.5" customHeight="1" x14ac:dyDescent="0.25">
      <c r="A16" s="1"/>
    </row>
    <row r="17" spans="1:18" x14ac:dyDescent="0.25">
      <c r="C17" s="17">
        <v>3</v>
      </c>
      <c r="D17" s="18"/>
      <c r="F17" s="3">
        <v>-73</v>
      </c>
      <c r="H17" s="3">
        <v>-84</v>
      </c>
      <c r="L17" s="3">
        <v>174.5</v>
      </c>
      <c r="N17" s="3">
        <v>143</v>
      </c>
    </row>
    <row r="18" spans="1:18" ht="4.5" customHeight="1" x14ac:dyDescent="0.25">
      <c r="A18" s="1"/>
    </row>
    <row r="19" spans="1:18" x14ac:dyDescent="0.25">
      <c r="C19" s="17">
        <v>4</v>
      </c>
      <c r="D19" s="18"/>
      <c r="F19" s="3">
        <v>-69.5</v>
      </c>
      <c r="H19" s="3">
        <v>-81</v>
      </c>
      <c r="L19" s="3">
        <v>173</v>
      </c>
      <c r="N19" s="3">
        <v>142.5</v>
      </c>
    </row>
    <row r="20" spans="1:18" ht="4.5" customHeight="1" x14ac:dyDescent="0.25">
      <c r="A20" s="1"/>
    </row>
    <row r="21" spans="1:18" x14ac:dyDescent="0.25">
      <c r="C21" s="17">
        <v>5</v>
      </c>
      <c r="D21" s="18"/>
      <c r="F21" s="3">
        <v>-65</v>
      </c>
      <c r="H21" s="3">
        <v>-82.5</v>
      </c>
      <c r="L21" s="3">
        <v>172.5</v>
      </c>
      <c r="N21" s="3">
        <v>141</v>
      </c>
    </row>
    <row r="22" spans="1:18" ht="4.5" customHeight="1" x14ac:dyDescent="0.25">
      <c r="A22" s="1"/>
    </row>
    <row r="23" spans="1:18" x14ac:dyDescent="0.25">
      <c r="C23" s="17">
        <v>6</v>
      </c>
      <c r="D23" s="18"/>
      <c r="F23" s="3">
        <v>-68.5</v>
      </c>
      <c r="H23" s="3">
        <v>-81</v>
      </c>
      <c r="L23" s="3">
        <v>170</v>
      </c>
      <c r="N23" s="3">
        <v>138</v>
      </c>
    </row>
    <row r="24" spans="1:18" ht="4.5" customHeight="1" x14ac:dyDescent="0.25">
      <c r="A24" s="1"/>
    </row>
    <row r="25" spans="1:18" x14ac:dyDescent="0.25">
      <c r="C25" s="17">
        <v>7</v>
      </c>
      <c r="D25" s="18"/>
      <c r="F25" s="3">
        <v>-66</v>
      </c>
      <c r="H25" s="3">
        <v>-80</v>
      </c>
      <c r="L25" s="3">
        <v>168</v>
      </c>
      <c r="N25" s="3">
        <v>137</v>
      </c>
    </row>
    <row r="26" spans="1:18" ht="4.5" customHeight="1" x14ac:dyDescent="0.25">
      <c r="A26" s="1"/>
    </row>
    <row r="27" spans="1:18" x14ac:dyDescent="0.25">
      <c r="C27" s="17">
        <v>8</v>
      </c>
      <c r="D27" s="18"/>
      <c r="F27" s="3">
        <v>-66</v>
      </c>
      <c r="H27" s="3">
        <v>-82.5</v>
      </c>
      <c r="L27" s="3">
        <v>169.5</v>
      </c>
      <c r="N27" s="3">
        <v>135.5</v>
      </c>
    </row>
    <row r="28" spans="1:18" ht="4.5" customHeight="1" x14ac:dyDescent="0.25">
      <c r="A28" s="1"/>
    </row>
    <row r="29" spans="1:18" x14ac:dyDescent="0.25">
      <c r="C29" s="17">
        <v>9</v>
      </c>
      <c r="D29" s="18"/>
      <c r="F29" s="3">
        <v>-68</v>
      </c>
      <c r="H29" s="3">
        <v>-82</v>
      </c>
      <c r="L29" s="3">
        <v>166.5</v>
      </c>
      <c r="N29" s="3">
        <v>135</v>
      </c>
    </row>
    <row r="30" spans="1:18" ht="4.5" customHeight="1" x14ac:dyDescent="0.25">
      <c r="A30" s="1"/>
    </row>
    <row r="31" spans="1:18" ht="15.75" customHeight="1" x14ac:dyDescent="0.25">
      <c r="C31" s="17">
        <v>10</v>
      </c>
      <c r="D31" s="18"/>
      <c r="F31" s="3">
        <v>-64</v>
      </c>
      <c r="H31" s="3">
        <v>-80</v>
      </c>
      <c r="J31" s="5" t="s">
        <v>6</v>
      </c>
      <c r="L31" s="3">
        <v>166</v>
      </c>
      <c r="N31" s="3">
        <v>133.5</v>
      </c>
      <c r="P31" s="5" t="s">
        <v>10</v>
      </c>
      <c r="R31" s="5" t="s">
        <v>12</v>
      </c>
    </row>
    <row r="32" spans="1:18" ht="4.5" customHeight="1" thickBot="1" x14ac:dyDescent="0.3">
      <c r="A32" s="1"/>
    </row>
    <row r="33" spans="4:18" ht="15" customHeight="1" thickBot="1" x14ac:dyDescent="0.3">
      <c r="D33" s="5" t="s">
        <v>22</v>
      </c>
      <c r="F33" s="11">
        <f>AVERAGE(F13:F31)</f>
        <v>-68.8</v>
      </c>
      <c r="G33" s="12"/>
      <c r="H33" s="11">
        <f>AVERAGE(H13:H31)</f>
        <v>-82.6</v>
      </c>
      <c r="I33" s="12"/>
      <c r="J33" s="11">
        <f>F33-H33</f>
        <v>13.799999999999997</v>
      </c>
      <c r="K33" s="12"/>
      <c r="L33" s="16">
        <f>AVERAGE(L13:L31)</f>
        <v>172.1</v>
      </c>
      <c r="M33" s="20"/>
      <c r="N33" s="13">
        <f>AVERAGE(N13:N31)</f>
        <v>140.86363636363637</v>
      </c>
      <c r="P33" s="13">
        <f>L33-N33</f>
        <v>31.23636363636362</v>
      </c>
      <c r="R33" s="16">
        <f>SUM((J33/P33)*100)</f>
        <v>44.179278230500593</v>
      </c>
    </row>
  </sheetData>
  <mergeCells count="13">
    <mergeCell ref="C17:D17"/>
    <mergeCell ref="C3:D3"/>
    <mergeCell ref="C5:D5"/>
    <mergeCell ref="C11:D11"/>
    <mergeCell ref="C13:D13"/>
    <mergeCell ref="C15:D15"/>
    <mergeCell ref="C31:D31"/>
    <mergeCell ref="C19:D19"/>
    <mergeCell ref="C21:D21"/>
    <mergeCell ref="C23:D23"/>
    <mergeCell ref="C25:D25"/>
    <mergeCell ref="C27:D27"/>
    <mergeCell ref="C29:D29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3"/>
  <sheetViews>
    <sheetView topLeftCell="B1" workbookViewId="0">
      <selection activeCell="H4" sqref="H4"/>
    </sheetView>
  </sheetViews>
  <sheetFormatPr defaultRowHeight="15" x14ac:dyDescent="0.25"/>
  <cols>
    <col min="1" max="1" width="13.5703125" style="2" customWidth="1"/>
    <col min="2" max="2" width="0.85546875" style="2" customWidth="1"/>
    <col min="3" max="4" width="12.28515625" style="2" customWidth="1"/>
    <col min="5" max="5" width="0.85546875" style="2" customWidth="1"/>
    <col min="6" max="6" width="18.42578125" style="2" customWidth="1"/>
    <col min="7" max="7" width="0.85546875" style="2" customWidth="1"/>
    <col min="8" max="8" width="18.42578125" style="2" customWidth="1"/>
    <col min="9" max="9" width="0.85546875" style="2" customWidth="1"/>
    <col min="10" max="10" width="18.42578125" style="2" customWidth="1"/>
    <col min="11" max="11" width="0.85546875" style="2" customWidth="1"/>
    <col min="12" max="12" width="18.42578125" style="2" customWidth="1"/>
    <col min="13" max="13" width="0.85546875" style="2" customWidth="1"/>
    <col min="14" max="14" width="18.42578125" style="2" customWidth="1"/>
    <col min="15" max="15" width="0.85546875" style="2" customWidth="1"/>
    <col min="16" max="16" width="18.42578125" style="2" customWidth="1"/>
    <col min="17" max="17" width="0.85546875" style="2" customWidth="1"/>
    <col min="18" max="18" width="19.85546875" style="2" customWidth="1"/>
    <col min="19" max="16384" width="9.140625" style="2"/>
  </cols>
  <sheetData>
    <row r="3" spans="1:18" x14ac:dyDescent="0.25">
      <c r="A3" s="6" t="s">
        <v>1</v>
      </c>
      <c r="C3" s="17" t="s">
        <v>21</v>
      </c>
      <c r="D3" s="18"/>
      <c r="F3" s="6" t="s">
        <v>6</v>
      </c>
      <c r="H3" s="9">
        <f>J33</f>
        <v>10.799999999999997</v>
      </c>
      <c r="J3" s="6" t="s">
        <v>2</v>
      </c>
      <c r="L3" s="3" t="s">
        <v>18</v>
      </c>
    </row>
    <row r="4" spans="1:18" ht="4.5" customHeight="1" x14ac:dyDescent="0.25">
      <c r="A4" s="6"/>
      <c r="F4" s="6"/>
      <c r="J4" s="6"/>
    </row>
    <row r="5" spans="1:18" x14ac:dyDescent="0.25">
      <c r="A5" s="6" t="s">
        <v>0</v>
      </c>
      <c r="C5" s="17">
        <v>20130926</v>
      </c>
      <c r="D5" s="18"/>
      <c r="F5" s="6" t="s">
        <v>7</v>
      </c>
      <c r="H5" s="10">
        <f>CONVERT(H3,"ft","m")</f>
        <v>3.2918399999999992</v>
      </c>
      <c r="J5" s="6" t="s">
        <v>16</v>
      </c>
      <c r="L5" s="8">
        <v>20130926</v>
      </c>
    </row>
    <row r="6" spans="1:18" ht="4.5" customHeight="1" x14ac:dyDescent="0.25">
      <c r="A6" s="6"/>
      <c r="F6" s="6"/>
    </row>
    <row r="7" spans="1:18" x14ac:dyDescent="0.25">
      <c r="F7" s="6" t="s">
        <v>10</v>
      </c>
      <c r="H7" s="9" t="s">
        <v>19</v>
      </c>
      <c r="J7" s="6" t="s">
        <v>13</v>
      </c>
      <c r="L7" s="3" t="s">
        <v>23</v>
      </c>
    </row>
    <row r="8" spans="1:18" ht="4.5" customHeight="1" x14ac:dyDescent="0.25">
      <c r="F8" s="6"/>
      <c r="J8" s="6"/>
    </row>
    <row r="9" spans="1:18" x14ac:dyDescent="0.25">
      <c r="F9" s="6" t="s">
        <v>11</v>
      </c>
      <c r="H9" s="10" t="s">
        <v>19</v>
      </c>
      <c r="J9" s="6" t="s">
        <v>14</v>
      </c>
      <c r="L9" s="8">
        <v>20131028</v>
      </c>
    </row>
    <row r="11" spans="1:18" ht="35.25" customHeight="1" x14ac:dyDescent="0.25">
      <c r="C11" s="19" t="s">
        <v>3</v>
      </c>
      <c r="D11" s="19"/>
      <c r="E11" s="4"/>
      <c r="F11" s="5" t="s">
        <v>4</v>
      </c>
      <c r="G11" s="5"/>
      <c r="H11" s="5" t="s">
        <v>5</v>
      </c>
      <c r="I11" s="5"/>
      <c r="K11" s="5"/>
      <c r="L11" s="5" t="s">
        <v>8</v>
      </c>
      <c r="M11" s="5"/>
      <c r="N11" s="5" t="s">
        <v>9</v>
      </c>
      <c r="O11" s="5"/>
      <c r="P11" s="5"/>
      <c r="Q11" s="5"/>
      <c r="R11" s="5"/>
    </row>
    <row r="12" spans="1:18" ht="4.5" customHeight="1" x14ac:dyDescent="0.25">
      <c r="A12" s="1"/>
    </row>
    <row r="13" spans="1:18" x14ac:dyDescent="0.25">
      <c r="C13" s="17">
        <v>1</v>
      </c>
      <c r="D13" s="18"/>
      <c r="F13" s="3">
        <v>-78</v>
      </c>
      <c r="H13" s="3">
        <v>-93</v>
      </c>
      <c r="L13" s="3" t="s">
        <v>20</v>
      </c>
      <c r="N13" s="3" t="s">
        <v>20</v>
      </c>
    </row>
    <row r="14" spans="1:18" ht="4.5" customHeight="1" x14ac:dyDescent="0.25">
      <c r="A14" s="1"/>
    </row>
    <row r="15" spans="1:18" x14ac:dyDescent="0.25">
      <c r="C15" s="17">
        <v>2</v>
      </c>
      <c r="D15" s="18"/>
      <c r="F15" s="3">
        <v>-82</v>
      </c>
      <c r="H15" s="3">
        <v>-91</v>
      </c>
      <c r="L15" s="3" t="s">
        <v>20</v>
      </c>
      <c r="N15" s="3" t="s">
        <v>20</v>
      </c>
    </row>
    <row r="16" spans="1:18" ht="4.5" customHeight="1" x14ac:dyDescent="0.25">
      <c r="A16" s="1"/>
    </row>
    <row r="17" spans="1:18" x14ac:dyDescent="0.25">
      <c r="C17" s="17">
        <v>3</v>
      </c>
      <c r="D17" s="18"/>
      <c r="F17" s="3">
        <v>-81</v>
      </c>
      <c r="H17" s="3">
        <v>-89</v>
      </c>
      <c r="L17" s="3" t="s">
        <v>20</v>
      </c>
      <c r="N17" s="3" t="s">
        <v>20</v>
      </c>
    </row>
    <row r="18" spans="1:18" ht="4.5" customHeight="1" x14ac:dyDescent="0.25">
      <c r="A18" s="1"/>
    </row>
    <row r="19" spans="1:18" x14ac:dyDescent="0.25">
      <c r="C19" s="17">
        <v>4</v>
      </c>
      <c r="D19" s="18"/>
      <c r="F19" s="3">
        <v>-86</v>
      </c>
      <c r="H19" s="3">
        <v>-94</v>
      </c>
      <c r="L19" s="3" t="s">
        <v>20</v>
      </c>
      <c r="N19" s="3" t="s">
        <v>20</v>
      </c>
    </row>
    <row r="20" spans="1:18" ht="4.5" customHeight="1" x14ac:dyDescent="0.25">
      <c r="A20" s="1"/>
    </row>
    <row r="21" spans="1:18" x14ac:dyDescent="0.25">
      <c r="C21" s="17">
        <v>5</v>
      </c>
      <c r="D21" s="18"/>
      <c r="F21" s="3">
        <v>-79</v>
      </c>
      <c r="H21" s="3">
        <v>-93</v>
      </c>
      <c r="L21" s="3" t="s">
        <v>20</v>
      </c>
      <c r="N21" s="3" t="s">
        <v>20</v>
      </c>
    </row>
    <row r="22" spans="1:18" ht="4.5" customHeight="1" x14ac:dyDescent="0.25">
      <c r="A22" s="1"/>
    </row>
    <row r="23" spans="1:18" x14ac:dyDescent="0.25">
      <c r="C23" s="17">
        <v>6</v>
      </c>
      <c r="D23" s="18"/>
      <c r="F23" s="3">
        <v>-80</v>
      </c>
      <c r="H23" s="3">
        <v>-94</v>
      </c>
      <c r="L23" s="3" t="s">
        <v>20</v>
      </c>
      <c r="N23" s="3" t="s">
        <v>20</v>
      </c>
    </row>
    <row r="24" spans="1:18" ht="4.5" customHeight="1" x14ac:dyDescent="0.25">
      <c r="A24" s="1"/>
    </row>
    <row r="25" spans="1:18" x14ac:dyDescent="0.25">
      <c r="C25" s="17">
        <v>7</v>
      </c>
      <c r="D25" s="18"/>
      <c r="F25" s="3">
        <v>-80</v>
      </c>
      <c r="H25" s="3">
        <v>-90</v>
      </c>
      <c r="L25" s="3" t="s">
        <v>20</v>
      </c>
      <c r="N25" s="3" t="s">
        <v>20</v>
      </c>
    </row>
    <row r="26" spans="1:18" ht="4.5" customHeight="1" x14ac:dyDescent="0.25">
      <c r="A26" s="1"/>
    </row>
    <row r="27" spans="1:18" x14ac:dyDescent="0.25">
      <c r="C27" s="17">
        <v>8</v>
      </c>
      <c r="D27" s="18"/>
      <c r="F27" s="3">
        <v>-84</v>
      </c>
      <c r="H27" s="3">
        <v>-91</v>
      </c>
      <c r="L27" s="3" t="s">
        <v>20</v>
      </c>
      <c r="N27" s="3" t="s">
        <v>20</v>
      </c>
    </row>
    <row r="28" spans="1:18" ht="4.5" customHeight="1" x14ac:dyDescent="0.25">
      <c r="A28" s="1"/>
    </row>
    <row r="29" spans="1:18" x14ac:dyDescent="0.25">
      <c r="C29" s="17">
        <v>9</v>
      </c>
      <c r="D29" s="18"/>
      <c r="F29" s="3">
        <v>-80</v>
      </c>
      <c r="H29" s="3">
        <v>-92</v>
      </c>
      <c r="L29" s="3" t="s">
        <v>20</v>
      </c>
      <c r="N29" s="3" t="s">
        <v>20</v>
      </c>
    </row>
    <row r="30" spans="1:18" ht="4.5" customHeight="1" x14ac:dyDescent="0.25">
      <c r="A30" s="1"/>
    </row>
    <row r="31" spans="1:18" x14ac:dyDescent="0.25">
      <c r="C31" s="17">
        <v>10</v>
      </c>
      <c r="D31" s="18"/>
      <c r="F31" s="3">
        <v>-80</v>
      </c>
      <c r="H31" s="3">
        <v>-91</v>
      </c>
      <c r="J31" s="5" t="s">
        <v>6</v>
      </c>
      <c r="L31" s="3" t="s">
        <v>20</v>
      </c>
      <c r="N31" s="3" t="s">
        <v>20</v>
      </c>
      <c r="P31" s="5" t="s">
        <v>10</v>
      </c>
      <c r="R31" s="5" t="s">
        <v>12</v>
      </c>
    </row>
    <row r="32" spans="1:18" ht="4.5" customHeight="1" thickBot="1" x14ac:dyDescent="0.3">
      <c r="A32" s="1"/>
    </row>
    <row r="33" spans="4:18" ht="15" customHeight="1" thickBot="1" x14ac:dyDescent="0.3">
      <c r="D33" s="5" t="s">
        <v>22</v>
      </c>
      <c r="F33" s="11">
        <f>AVERAGE(F13:F31)</f>
        <v>-81</v>
      </c>
      <c r="G33" s="12"/>
      <c r="H33" s="11">
        <f>AVERAGE(H13:H31)</f>
        <v>-91.8</v>
      </c>
      <c r="I33" s="12"/>
      <c r="J33" s="11">
        <f>F33-H33</f>
        <v>10.799999999999997</v>
      </c>
      <c r="K33" s="12"/>
      <c r="L33" s="11" t="s">
        <v>19</v>
      </c>
      <c r="M33" s="12"/>
      <c r="N33" s="13" t="s">
        <v>19</v>
      </c>
      <c r="P33" s="13" t="s">
        <v>19</v>
      </c>
      <c r="R33" s="7" t="s">
        <v>19</v>
      </c>
    </row>
  </sheetData>
  <mergeCells count="13">
    <mergeCell ref="C17:D17"/>
    <mergeCell ref="C3:D3"/>
    <mergeCell ref="C5:D5"/>
    <mergeCell ref="C11:D11"/>
    <mergeCell ref="C13:D13"/>
    <mergeCell ref="C15:D15"/>
    <mergeCell ref="C31:D31"/>
    <mergeCell ref="C19:D19"/>
    <mergeCell ref="C21:D21"/>
    <mergeCell ref="C23:D23"/>
    <mergeCell ref="C25:D25"/>
    <mergeCell ref="C27:D27"/>
    <mergeCell ref="C29:D2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3"/>
  <sheetViews>
    <sheetView topLeftCell="C1" workbookViewId="0">
      <selection activeCell="S11" sqref="S11"/>
    </sheetView>
  </sheetViews>
  <sheetFormatPr defaultRowHeight="15" x14ac:dyDescent="0.25"/>
  <cols>
    <col min="1" max="1" width="13.5703125" style="2" customWidth="1"/>
    <col min="2" max="2" width="0.85546875" style="2" customWidth="1"/>
    <col min="3" max="4" width="12.28515625" style="2" customWidth="1"/>
    <col min="5" max="5" width="0.85546875" style="2" customWidth="1"/>
    <col min="6" max="6" width="18.42578125" style="2" customWidth="1"/>
    <col min="7" max="7" width="0.85546875" style="2" customWidth="1"/>
    <col min="8" max="8" width="18.42578125" style="2" customWidth="1"/>
    <col min="9" max="9" width="0.85546875" style="2" customWidth="1"/>
    <col min="10" max="10" width="18.42578125" style="2" customWidth="1"/>
    <col min="11" max="11" width="0.85546875" style="2" customWidth="1"/>
    <col min="12" max="12" width="18.42578125" style="2" customWidth="1"/>
    <col min="13" max="13" width="0.85546875" style="2" customWidth="1"/>
    <col min="14" max="14" width="18.42578125" style="2" customWidth="1"/>
    <col min="15" max="15" width="0.85546875" style="2" customWidth="1"/>
    <col min="16" max="16" width="18.42578125" style="2" customWidth="1"/>
    <col min="17" max="17" width="0.85546875" style="2" customWidth="1"/>
    <col min="18" max="18" width="19.7109375" style="2" customWidth="1"/>
    <col min="19" max="16384" width="9.140625" style="2"/>
  </cols>
  <sheetData>
    <row r="3" spans="1:18" x14ac:dyDescent="0.25">
      <c r="A3" s="6" t="s">
        <v>1</v>
      </c>
      <c r="C3" s="17" t="s">
        <v>24</v>
      </c>
      <c r="D3" s="18"/>
      <c r="F3" s="6" t="s">
        <v>6</v>
      </c>
      <c r="H3" s="9">
        <f>J33</f>
        <v>7.6500000000000057</v>
      </c>
      <c r="J3" s="6" t="s">
        <v>2</v>
      </c>
      <c r="L3" s="3" t="s">
        <v>18</v>
      </c>
    </row>
    <row r="4" spans="1:18" ht="4.5" customHeight="1" x14ac:dyDescent="0.25">
      <c r="A4" s="6"/>
      <c r="F4" s="6"/>
      <c r="J4" s="6"/>
    </row>
    <row r="5" spans="1:18" x14ac:dyDescent="0.25">
      <c r="A5" s="6" t="s">
        <v>0</v>
      </c>
      <c r="C5" s="17">
        <v>20130926</v>
      </c>
      <c r="D5" s="18"/>
      <c r="F5" s="6" t="s">
        <v>7</v>
      </c>
      <c r="H5" s="10">
        <f>CONVERT(H3,"ft","m")</f>
        <v>2.331720000000002</v>
      </c>
      <c r="J5" s="6" t="s">
        <v>16</v>
      </c>
      <c r="L5" s="8">
        <v>20130926</v>
      </c>
    </row>
    <row r="6" spans="1:18" ht="4.5" customHeight="1" x14ac:dyDescent="0.25">
      <c r="A6" s="6"/>
      <c r="F6" s="6"/>
    </row>
    <row r="7" spans="1:18" x14ac:dyDescent="0.25">
      <c r="F7" s="6" t="s">
        <v>10</v>
      </c>
      <c r="H7" s="9" t="str">
        <f>P33</f>
        <v>NAP</v>
      </c>
      <c r="J7" s="6" t="s">
        <v>13</v>
      </c>
      <c r="L7" s="3" t="s">
        <v>23</v>
      </c>
    </row>
    <row r="8" spans="1:18" ht="4.5" customHeight="1" x14ac:dyDescent="0.25">
      <c r="F8" s="6"/>
      <c r="J8" s="6"/>
    </row>
    <row r="9" spans="1:18" x14ac:dyDescent="0.25">
      <c r="F9" s="6" t="s">
        <v>11</v>
      </c>
      <c r="H9" s="10" t="s">
        <v>19</v>
      </c>
      <c r="J9" s="6" t="s">
        <v>14</v>
      </c>
      <c r="L9" s="8">
        <v>20131028</v>
      </c>
    </row>
    <row r="11" spans="1:18" ht="35.25" customHeight="1" x14ac:dyDescent="0.25">
      <c r="C11" s="19" t="s">
        <v>3</v>
      </c>
      <c r="D11" s="19"/>
      <c r="E11" s="4"/>
      <c r="F11" s="5" t="s">
        <v>4</v>
      </c>
      <c r="G11" s="5"/>
      <c r="H11" s="5" t="s">
        <v>5</v>
      </c>
      <c r="I11" s="5"/>
      <c r="K11" s="5"/>
      <c r="L11" s="5" t="s">
        <v>8</v>
      </c>
      <c r="M11" s="5"/>
      <c r="N11" s="5" t="s">
        <v>9</v>
      </c>
      <c r="O11" s="5"/>
      <c r="P11" s="5"/>
      <c r="Q11" s="5"/>
      <c r="R11" s="5"/>
    </row>
    <row r="12" spans="1:18" ht="4.5" customHeight="1" x14ac:dyDescent="0.25">
      <c r="A12" s="1"/>
    </row>
    <row r="13" spans="1:18" x14ac:dyDescent="0.25">
      <c r="C13" s="17">
        <v>1</v>
      </c>
      <c r="D13" s="18"/>
      <c r="F13" s="3">
        <v>-78</v>
      </c>
      <c r="H13" s="3">
        <v>-84</v>
      </c>
      <c r="L13" s="3" t="s">
        <v>20</v>
      </c>
      <c r="N13" s="3" t="s">
        <v>20</v>
      </c>
    </row>
    <row r="14" spans="1:18" ht="4.5" customHeight="1" x14ac:dyDescent="0.25">
      <c r="A14" s="1"/>
    </row>
    <row r="15" spans="1:18" x14ac:dyDescent="0.25">
      <c r="C15" s="17">
        <v>2</v>
      </c>
      <c r="D15" s="18"/>
      <c r="F15" s="3">
        <v>-75.5</v>
      </c>
      <c r="H15" s="3">
        <v>-84</v>
      </c>
      <c r="L15" s="3" t="s">
        <v>20</v>
      </c>
      <c r="N15" s="3" t="s">
        <v>20</v>
      </c>
    </row>
    <row r="16" spans="1:18" ht="4.5" customHeight="1" x14ac:dyDescent="0.25">
      <c r="A16" s="1"/>
    </row>
    <row r="17" spans="1:18" x14ac:dyDescent="0.25">
      <c r="C17" s="17">
        <v>3</v>
      </c>
      <c r="D17" s="18"/>
      <c r="F17" s="3">
        <v>-78</v>
      </c>
      <c r="H17" s="3">
        <v>-82</v>
      </c>
      <c r="L17" s="3" t="s">
        <v>20</v>
      </c>
      <c r="N17" s="3" t="s">
        <v>20</v>
      </c>
    </row>
    <row r="18" spans="1:18" ht="4.5" customHeight="1" x14ac:dyDescent="0.25">
      <c r="A18" s="1"/>
    </row>
    <row r="19" spans="1:18" x14ac:dyDescent="0.25">
      <c r="C19" s="17">
        <v>4</v>
      </c>
      <c r="D19" s="18"/>
      <c r="F19" s="3">
        <v>-76</v>
      </c>
      <c r="H19" s="3">
        <v>-83</v>
      </c>
      <c r="L19" s="3" t="s">
        <v>20</v>
      </c>
      <c r="N19" s="3" t="s">
        <v>20</v>
      </c>
    </row>
    <row r="20" spans="1:18" ht="4.5" customHeight="1" x14ac:dyDescent="0.25">
      <c r="A20" s="1"/>
    </row>
    <row r="21" spans="1:18" x14ac:dyDescent="0.25">
      <c r="C21" s="17">
        <v>5</v>
      </c>
      <c r="D21" s="18"/>
      <c r="F21" s="3">
        <v>-71</v>
      </c>
      <c r="H21" s="3">
        <v>-83</v>
      </c>
      <c r="L21" s="3" t="s">
        <v>20</v>
      </c>
      <c r="N21" s="3" t="s">
        <v>20</v>
      </c>
    </row>
    <row r="22" spans="1:18" ht="4.5" customHeight="1" x14ac:dyDescent="0.25">
      <c r="A22" s="1"/>
    </row>
    <row r="23" spans="1:18" x14ac:dyDescent="0.25">
      <c r="C23" s="17">
        <v>6</v>
      </c>
      <c r="D23" s="18"/>
      <c r="F23" s="3">
        <v>-72</v>
      </c>
      <c r="H23" s="3">
        <v>-81</v>
      </c>
      <c r="L23" s="3" t="s">
        <v>20</v>
      </c>
      <c r="N23" s="3" t="s">
        <v>20</v>
      </c>
    </row>
    <row r="24" spans="1:18" ht="4.5" customHeight="1" x14ac:dyDescent="0.25">
      <c r="A24" s="1"/>
    </row>
    <row r="25" spans="1:18" x14ac:dyDescent="0.25">
      <c r="C25" s="17">
        <v>7</v>
      </c>
      <c r="D25" s="18"/>
      <c r="F25" s="3">
        <v>-73.5</v>
      </c>
      <c r="H25" s="3">
        <v>-81.5</v>
      </c>
      <c r="L25" s="3" t="s">
        <v>20</v>
      </c>
      <c r="N25" s="3" t="s">
        <v>20</v>
      </c>
    </row>
    <row r="26" spans="1:18" ht="4.5" customHeight="1" x14ac:dyDescent="0.25">
      <c r="A26" s="1"/>
    </row>
    <row r="27" spans="1:18" x14ac:dyDescent="0.25">
      <c r="C27" s="17">
        <v>8</v>
      </c>
      <c r="D27" s="18"/>
      <c r="F27" s="3">
        <v>-71.5</v>
      </c>
      <c r="H27" s="3">
        <v>-79</v>
      </c>
      <c r="L27" s="3" t="s">
        <v>20</v>
      </c>
      <c r="N27" s="3" t="s">
        <v>20</v>
      </c>
    </row>
    <row r="28" spans="1:18" ht="4.5" customHeight="1" x14ac:dyDescent="0.25">
      <c r="A28" s="1"/>
    </row>
    <row r="29" spans="1:18" x14ac:dyDescent="0.25">
      <c r="C29" s="17">
        <v>9</v>
      </c>
      <c r="D29" s="18"/>
      <c r="F29" s="3">
        <v>-78</v>
      </c>
      <c r="H29" s="3">
        <v>-79</v>
      </c>
      <c r="L29" s="3" t="s">
        <v>20</v>
      </c>
      <c r="N29" s="3" t="s">
        <v>20</v>
      </c>
    </row>
    <row r="30" spans="1:18" ht="4.5" customHeight="1" x14ac:dyDescent="0.25">
      <c r="A30" s="1"/>
    </row>
    <row r="31" spans="1:18" x14ac:dyDescent="0.25">
      <c r="C31" s="17">
        <v>10</v>
      </c>
      <c r="D31" s="18"/>
      <c r="F31" s="3">
        <v>-69</v>
      </c>
      <c r="H31" s="3">
        <v>-82.5</v>
      </c>
      <c r="J31" s="5" t="s">
        <v>6</v>
      </c>
      <c r="L31" s="3" t="s">
        <v>20</v>
      </c>
      <c r="N31" s="3" t="s">
        <v>20</v>
      </c>
      <c r="P31" s="5" t="s">
        <v>10</v>
      </c>
      <c r="R31" s="5" t="s">
        <v>12</v>
      </c>
    </row>
    <row r="32" spans="1:18" ht="4.5" customHeight="1" thickBot="1" x14ac:dyDescent="0.3">
      <c r="A32" s="1"/>
    </row>
    <row r="33" spans="4:18" ht="15" customHeight="1" thickBot="1" x14ac:dyDescent="0.3">
      <c r="D33" s="5" t="s">
        <v>22</v>
      </c>
      <c r="F33" s="11">
        <f>AVERAGE(F13:F31)</f>
        <v>-74.25</v>
      </c>
      <c r="G33" s="12"/>
      <c r="H33" s="11">
        <f>AVERAGE(H13:H31)</f>
        <v>-81.900000000000006</v>
      </c>
      <c r="I33" s="12"/>
      <c r="J33" s="11">
        <f>F33-H33</f>
        <v>7.6500000000000057</v>
      </c>
      <c r="K33" s="12"/>
      <c r="L33" s="11" t="s">
        <v>19</v>
      </c>
      <c r="M33" s="12"/>
      <c r="N33" s="13" t="s">
        <v>19</v>
      </c>
      <c r="P33" s="13" t="s">
        <v>19</v>
      </c>
      <c r="R33" s="7" t="s">
        <v>19</v>
      </c>
    </row>
  </sheetData>
  <mergeCells count="13">
    <mergeCell ref="C17:D17"/>
    <mergeCell ref="C3:D3"/>
    <mergeCell ref="C5:D5"/>
    <mergeCell ref="C11:D11"/>
    <mergeCell ref="C13:D13"/>
    <mergeCell ref="C15:D15"/>
    <mergeCell ref="C31:D31"/>
    <mergeCell ref="C19:D19"/>
    <mergeCell ref="C21:D21"/>
    <mergeCell ref="C23:D23"/>
    <mergeCell ref="C25:D25"/>
    <mergeCell ref="C27:D27"/>
    <mergeCell ref="C29:D2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PB-189.7-A</vt:lpstr>
      <vt:lpstr>PB-197.7-A</vt:lpstr>
      <vt:lpstr>PB-204.3-A</vt:lpstr>
      <vt:lpstr>PB-204.3-B</vt:lpstr>
    </vt:vector>
  </TitlesOfParts>
  <Company>HDR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jhyles</dc:creator>
  <cp:lastModifiedBy>jhyles</cp:lastModifiedBy>
  <dcterms:created xsi:type="dcterms:W3CDTF">2013-10-22T20:59:21Z</dcterms:created>
  <dcterms:modified xsi:type="dcterms:W3CDTF">2013-11-05T16:28:59Z</dcterms:modified>
</cp:coreProperties>
</file>