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70" yWindow="-15" windowWidth="9525" windowHeight="8010"/>
  </bookViews>
  <sheets>
    <sheet name="Ice Scar Methods" sheetId="9" r:id="rId1"/>
    <sheet name="Metadata" sheetId="8" r:id="rId2"/>
    <sheet name="Raw Data" sheetId="2" r:id="rId3"/>
    <sheet name="Figures" sheetId="6" r:id="rId4"/>
    <sheet name="Scars with GPS Points Only" sheetId="3" r:id="rId5"/>
    <sheet name="Focus Area Samples" sheetId="5" r:id="rId6"/>
    <sheet name="Table for ISR" sheetId="7" r:id="rId7"/>
  </sheets>
  <calcPr calcId="125725"/>
</workbook>
</file>

<file path=xl/calcChain.xml><?xml version="1.0" encoding="utf-8"?>
<calcChain xmlns="http://schemas.openxmlformats.org/spreadsheetml/2006/main">
  <c r="K3" i="3"/>
  <c r="H2"/>
  <c r="L19"/>
  <c r="L18"/>
  <c r="L7"/>
  <c r="K19"/>
  <c r="K18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"/>
  <c r="M18" i="6"/>
  <c r="L18"/>
  <c r="M17"/>
  <c r="L17"/>
  <c r="M16"/>
  <c r="L16"/>
  <c r="M15"/>
  <c r="L15"/>
  <c r="M14"/>
  <c r="L14"/>
  <c r="M11"/>
  <c r="L11"/>
  <c r="M10"/>
  <c r="L10"/>
  <c r="M9"/>
  <c r="L9"/>
  <c r="M8"/>
  <c r="L8"/>
  <c r="M7"/>
  <c r="L7"/>
  <c r="M6"/>
  <c r="L6"/>
  <c r="M5"/>
  <c r="L5"/>
  <c r="O31" i="5" l="1"/>
  <c r="O30"/>
  <c r="O34" s="1"/>
  <c r="O29"/>
  <c r="O35" s="1"/>
  <c r="O28"/>
  <c r="O36" s="1"/>
  <c r="O27"/>
  <c r="O26"/>
  <c r="O25"/>
  <c r="M30"/>
  <c r="M26"/>
  <c r="M25"/>
  <c r="K31"/>
  <c r="K30"/>
  <c r="K34" s="1"/>
  <c r="K29"/>
  <c r="K35" s="1"/>
  <c r="K28"/>
  <c r="K36" s="1"/>
  <c r="K27"/>
  <c r="K38" s="1"/>
  <c r="K26"/>
  <c r="K25"/>
  <c r="O12"/>
  <c r="P12" s="1"/>
  <c r="O11"/>
  <c r="P11" s="1"/>
  <c r="O10"/>
  <c r="P10" s="1"/>
  <c r="P16" s="1"/>
  <c r="O9"/>
  <c r="P9" s="1"/>
  <c r="P17" s="1"/>
  <c r="O8"/>
  <c r="P8" s="1"/>
  <c r="O7"/>
  <c r="P7" s="1"/>
  <c r="O6"/>
  <c r="P6" s="1"/>
  <c r="M12"/>
  <c r="N12" s="1"/>
  <c r="M11"/>
  <c r="N11" s="1"/>
  <c r="M10"/>
  <c r="N10" s="1"/>
  <c r="M9"/>
  <c r="N9" s="1"/>
  <c r="N17" s="1"/>
  <c r="M8"/>
  <c r="N8" s="1"/>
  <c r="N19" s="1"/>
  <c r="M7"/>
  <c r="N7" s="1"/>
  <c r="M6"/>
  <c r="N6" s="1"/>
  <c r="K12"/>
  <c r="L12" s="1"/>
  <c r="K11"/>
  <c r="L11" s="1"/>
  <c r="K10"/>
  <c r="L10" s="1"/>
  <c r="K9"/>
  <c r="L9" s="1"/>
  <c r="K8"/>
  <c r="L8" s="1"/>
  <c r="L19" s="1"/>
  <c r="K6"/>
  <c r="L6" s="1"/>
  <c r="K7"/>
  <c r="L7" s="1"/>
  <c r="G20"/>
  <c r="G19"/>
  <c r="M31" s="1"/>
  <c r="M37" l="1"/>
  <c r="P15"/>
  <c r="P18"/>
  <c r="L16"/>
  <c r="P19"/>
  <c r="M29"/>
  <c r="M35" s="1"/>
  <c r="L17"/>
  <c r="N16"/>
  <c r="M28"/>
  <c r="O15"/>
  <c r="M16"/>
  <c r="K18"/>
  <c r="O19"/>
  <c r="M34"/>
  <c r="O37"/>
  <c r="M27"/>
  <c r="M38" s="1"/>
  <c r="K15"/>
  <c r="O16"/>
  <c r="M17"/>
  <c r="K19"/>
  <c r="K37"/>
  <c r="O38"/>
  <c r="K16"/>
  <c r="O17"/>
  <c r="M18"/>
  <c r="L15"/>
  <c r="L18"/>
  <c r="N15"/>
  <c r="N18"/>
  <c r="M15"/>
  <c r="K17"/>
  <c r="O18"/>
  <c r="M19"/>
  <c r="O9" i="3"/>
  <c r="O12" s="1"/>
  <c r="O8"/>
  <c r="O7"/>
  <c r="K9"/>
  <c r="K8"/>
  <c r="K7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O10"/>
  <c r="O4"/>
  <c r="O3"/>
  <c r="O6"/>
  <c r="O16" s="1"/>
  <c r="K10"/>
  <c r="L10" s="1"/>
  <c r="K4"/>
  <c r="L4" s="1"/>
  <c r="L3"/>
  <c r="K6"/>
  <c r="L6" s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M8"/>
  <c r="M36" i="5" l="1"/>
  <c r="K13" i="3"/>
  <c r="L13" s="1"/>
  <c r="L8"/>
  <c r="K12"/>
  <c r="L12" s="1"/>
  <c r="L9"/>
  <c r="O14"/>
  <c r="K14"/>
  <c r="L14" s="1"/>
  <c r="O13"/>
  <c r="K16"/>
  <c r="L16" s="1"/>
  <c r="M7"/>
  <c r="M14" s="1"/>
  <c r="K15"/>
  <c r="L15" s="1"/>
  <c r="M9"/>
  <c r="M13" s="1"/>
  <c r="O15"/>
  <c r="M6"/>
  <c r="M10"/>
  <c r="M4"/>
  <c r="M3"/>
  <c r="M16" l="1"/>
  <c r="M15"/>
  <c r="M12"/>
</calcChain>
</file>

<file path=xl/comments1.xml><?xml version="1.0" encoding="utf-8"?>
<comments xmlns="http://schemas.openxmlformats.org/spreadsheetml/2006/main">
  <authors>
    <author>Kate Legner</author>
  </authors>
  <commentList>
    <comment ref="A18" authorId="0">
      <text>
        <r>
          <rPr>
            <b/>
            <sz val="9"/>
            <color indexed="81"/>
            <rFont val="Tahoma"/>
            <family val="2"/>
          </rPr>
          <t>Kate Legner: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<sst xmlns="http://schemas.openxmlformats.org/spreadsheetml/2006/main" count="7460" uniqueCount="1563">
  <si>
    <t>Notes</t>
  </si>
  <si>
    <t>POBA</t>
  </si>
  <si>
    <t>NA</t>
  </si>
  <si>
    <t>Species</t>
  </si>
  <si>
    <t>Tree/Stop #</t>
  </si>
  <si>
    <t>Photo #</t>
  </si>
  <si>
    <t>Trees between with scars</t>
  </si>
  <si>
    <t>BEPA</t>
  </si>
  <si>
    <t>Number between trees 1 and 2 listed in row for tree 2</t>
  </si>
  <si>
    <t>2-3</t>
  </si>
  <si>
    <t>PIGL</t>
  </si>
  <si>
    <t>4-5</t>
  </si>
  <si>
    <t>6-7</t>
  </si>
  <si>
    <t>&gt;20</t>
  </si>
  <si>
    <t>8-9</t>
  </si>
  <si>
    <t>10-11</t>
  </si>
  <si>
    <t>Camera</t>
  </si>
  <si>
    <t>Kfetherston personal</t>
  </si>
  <si>
    <t>STOP</t>
  </si>
  <si>
    <t>12-13</t>
  </si>
  <si>
    <t>14-15</t>
  </si>
  <si>
    <t>&gt;15</t>
  </si>
  <si>
    <t>area between 8 and 9 is "big cut"</t>
  </si>
  <si>
    <t>16-17</t>
  </si>
  <si>
    <t>18-19</t>
  </si>
  <si>
    <t>21-22</t>
  </si>
  <si>
    <t>vegetation too tall to count between, PIGL back in floodplain with scar</t>
  </si>
  <si>
    <t>23-24</t>
  </si>
  <si>
    <t>BEPA back on floodplain with scar</t>
  </si>
  <si>
    <t>25-28</t>
  </si>
  <si>
    <t>29-30</t>
  </si>
  <si>
    <t>31-32</t>
  </si>
  <si>
    <t>33-34</t>
  </si>
  <si>
    <t>&gt;10</t>
  </si>
  <si>
    <t>35-36</t>
  </si>
  <si>
    <t>37-38</t>
  </si>
  <si>
    <t>39-40</t>
  </si>
  <si>
    <t>41-42</t>
  </si>
  <si>
    <t>8 scars counted from tip of island to point 20</t>
  </si>
  <si>
    <t>43-44</t>
  </si>
  <si>
    <t>6 scars counted from tip of island to point 21, opposite side of island from point 20</t>
  </si>
  <si>
    <t>45-46</t>
  </si>
  <si>
    <t>no boat access to observe scars</t>
  </si>
  <si>
    <t>None taken</t>
  </si>
  <si>
    <t>47-48</t>
  </si>
  <si>
    <t>51-52</t>
  </si>
  <si>
    <t>57-58</t>
  </si>
  <si>
    <t>no scars on BEPA</t>
  </si>
  <si>
    <t>59-60</t>
  </si>
  <si>
    <t>61-62</t>
  </si>
  <si>
    <t>63-64</t>
  </si>
  <si>
    <t>65-66</t>
  </si>
  <si>
    <t>PIGL ice scar actually recorded here, but couldn't shoot floodplain</t>
  </si>
  <si>
    <t>68-69</t>
  </si>
  <si>
    <t>vegetation too high to count scars, several different layers of ice scars and new spruce at end of ice scars</t>
  </si>
  <si>
    <t>76-77</t>
  </si>
  <si>
    <t>ice scars all along low lying channel directly next to POBA and higher bank</t>
  </si>
  <si>
    <t>96-97</t>
  </si>
  <si>
    <t>switched to opposite side of river and couldn't record scars between</t>
  </si>
  <si>
    <t>101-102</t>
  </si>
  <si>
    <t>104-105</t>
  </si>
  <si>
    <t>106-107</t>
  </si>
  <si>
    <t>108-109</t>
  </si>
  <si>
    <t>110-111</t>
  </si>
  <si>
    <t>112-113</t>
  </si>
  <si>
    <t>vegetation too high to count scars</t>
  </si>
  <si>
    <t>114-115</t>
  </si>
  <si>
    <t>&gt;25</t>
  </si>
  <si>
    <t>121-122</t>
  </si>
  <si>
    <t>129-130</t>
  </si>
  <si>
    <t>couldn't count scars and couldn't measure scar</t>
  </si>
  <si>
    <t>131-132</t>
  </si>
  <si>
    <t>133-134</t>
  </si>
  <si>
    <t>couldn't access river bank</t>
  </si>
  <si>
    <t>135-136</t>
  </si>
  <si>
    <t>137-138</t>
  </si>
  <si>
    <t>139-140</t>
  </si>
  <si>
    <t>141-142</t>
  </si>
  <si>
    <t>146-147</t>
  </si>
  <si>
    <t>148-149</t>
  </si>
  <si>
    <t>150-151</t>
  </si>
  <si>
    <t>152-153</t>
  </si>
  <si>
    <t>none</t>
  </si>
  <si>
    <t>154-155</t>
  </si>
  <si>
    <t>scars nearby</t>
  </si>
  <si>
    <t>156-157</t>
  </si>
  <si>
    <t>158-159</t>
  </si>
  <si>
    <t>160-161</t>
  </si>
  <si>
    <t>along railroad, floodplain height not measured</t>
  </si>
  <si>
    <t>162-163</t>
  </si>
  <si>
    <t>changed location, scars not counted, islands at RM107</t>
  </si>
  <si>
    <t>164-165</t>
  </si>
  <si>
    <t>GPS point in datafile for 9/16/13</t>
  </si>
  <si>
    <t>Lat</t>
  </si>
  <si>
    <t>Long</t>
  </si>
  <si>
    <t>195-196</t>
  </si>
  <si>
    <t>starting point for 9/16/13</t>
  </si>
  <si>
    <t>197-198</t>
  </si>
  <si>
    <t>from 61 around island to 62</t>
  </si>
  <si>
    <t>199-200</t>
  </si>
  <si>
    <t>5 scar between tree 33 and 64</t>
  </si>
  <si>
    <t>201-2020</t>
  </si>
  <si>
    <t>206-207</t>
  </si>
  <si>
    <t>208-209</t>
  </si>
  <si>
    <t>vegetation too high and hard to see if other scars</t>
  </si>
  <si>
    <t>210-211</t>
  </si>
  <si>
    <t>212-213</t>
  </si>
  <si>
    <t>214-217</t>
  </si>
  <si>
    <t>218-219</t>
  </si>
  <si>
    <t>220-221</t>
  </si>
  <si>
    <t>222-223</t>
  </si>
  <si>
    <t>224-225</t>
  </si>
  <si>
    <t>226-227</t>
  </si>
  <si>
    <t>232-233</t>
  </si>
  <si>
    <t>Couldn't see more scars b/c of distance</t>
  </si>
  <si>
    <t>234-235</t>
  </si>
  <si>
    <t>Hard to see again</t>
  </si>
  <si>
    <t>236-237</t>
  </si>
  <si>
    <t>238-239</t>
  </si>
  <si>
    <t>240-241</t>
  </si>
  <si>
    <t>ice scar height not recorded in GPS point</t>
  </si>
  <si>
    <t>246-247</t>
  </si>
  <si>
    <t>248-249</t>
  </si>
  <si>
    <t>250-251</t>
  </si>
  <si>
    <t>252-253</t>
  </si>
  <si>
    <t>259-260</t>
  </si>
  <si>
    <t>261-262</t>
  </si>
  <si>
    <t>263-264</t>
  </si>
  <si>
    <t>265-266</t>
  </si>
  <si>
    <t>267-269</t>
  </si>
  <si>
    <t>275-276</t>
  </si>
  <si>
    <t>277-278</t>
  </si>
  <si>
    <t>283-284</t>
  </si>
  <si>
    <t>285-286</t>
  </si>
  <si>
    <t>292-293</t>
  </si>
  <si>
    <t>294-295</t>
  </si>
  <si>
    <t>296-297</t>
  </si>
  <si>
    <t>302-303</t>
  </si>
  <si>
    <t>no floodplain, on slope</t>
  </si>
  <si>
    <t>305-306</t>
  </si>
  <si>
    <t>8 scars counted but far from floodplain and difficult to see</t>
  </si>
  <si>
    <t>308-309</t>
  </si>
  <si>
    <t>310-311</t>
  </si>
  <si>
    <t>312-313</t>
  </si>
  <si>
    <t>318-319</t>
  </si>
  <si>
    <t>320-321</t>
  </si>
  <si>
    <t>322-323</t>
  </si>
  <si>
    <t>327-328</t>
  </si>
  <si>
    <t>329-330</t>
  </si>
  <si>
    <t>331-332</t>
  </si>
  <si>
    <t>333-334</t>
  </si>
  <si>
    <t>335-336</t>
  </si>
  <si>
    <t>337-338</t>
  </si>
  <si>
    <t>339-340</t>
  </si>
  <si>
    <t>341-342</t>
  </si>
  <si>
    <t>343-344</t>
  </si>
  <si>
    <t>345-346</t>
  </si>
  <si>
    <t>350-351</t>
  </si>
  <si>
    <t>347-349</t>
  </si>
  <si>
    <t>352-353</t>
  </si>
  <si>
    <t>No scars between because beginning of day</t>
  </si>
  <si>
    <t>364-365</t>
  </si>
  <si>
    <t>on steep slope</t>
  </si>
  <si>
    <t>366-367</t>
  </si>
  <si>
    <t>368-369</t>
  </si>
  <si>
    <t>steep rocky bank</t>
  </si>
  <si>
    <t>377-378</t>
  </si>
  <si>
    <t>on islands about 121, tree at lower tip of island</t>
  </si>
  <si>
    <t>379-380</t>
  </si>
  <si>
    <t>very few trees between points</t>
  </si>
  <si>
    <t>381-382</t>
  </si>
  <si>
    <t>383-384</t>
  </si>
  <si>
    <t>385-386</t>
  </si>
  <si>
    <t>387-388</t>
  </si>
  <si>
    <t>389-390</t>
  </si>
  <si>
    <t>at upper tip of island</t>
  </si>
  <si>
    <t>392-393</t>
  </si>
  <si>
    <t>along main channel again, very steep</t>
  </si>
  <si>
    <t>394-395</t>
  </si>
  <si>
    <t>396-397</t>
  </si>
  <si>
    <t>398-400</t>
  </si>
  <si>
    <t>401-402</t>
  </si>
  <si>
    <t>403-404</t>
  </si>
  <si>
    <t>405-406</t>
  </si>
  <si>
    <t>407-408</t>
  </si>
  <si>
    <t>413-414</t>
  </si>
  <si>
    <t>415-416</t>
  </si>
  <si>
    <t>417-418</t>
  </si>
  <si>
    <t>419-420</t>
  </si>
  <si>
    <t>421-422</t>
  </si>
  <si>
    <t>423-424</t>
  </si>
  <si>
    <t>high vegetation and likely more scars behind</t>
  </si>
  <si>
    <t>426-427</t>
  </si>
  <si>
    <t>tree on middle of island</t>
  </si>
  <si>
    <t>428-429</t>
  </si>
  <si>
    <t>ice levelled ALL shrubs here in 2013</t>
  </si>
  <si>
    <t>430-431</t>
  </si>
  <si>
    <t>432-433</t>
  </si>
  <si>
    <t>434-435</t>
  </si>
  <si>
    <t>436-437</t>
  </si>
  <si>
    <t>441-442</t>
  </si>
  <si>
    <t>444-445</t>
  </si>
  <si>
    <t>446-448, 452</t>
  </si>
  <si>
    <t>on island in channel, 7 scars to up river tip of island, 0 down river</t>
  </si>
  <si>
    <t>11 scars from island to main channel bank</t>
  </si>
  <si>
    <t>453-454</t>
  </si>
  <si>
    <t>455-456</t>
  </si>
  <si>
    <t>457-458</t>
  </si>
  <si>
    <t>459-460</t>
  </si>
  <si>
    <t>468-469</t>
  </si>
  <si>
    <t>470-471</t>
  </si>
  <si>
    <t>475-476</t>
  </si>
  <si>
    <t>vegetation too thick to count scars, on island</t>
  </si>
  <si>
    <t>477-478</t>
  </si>
  <si>
    <t>479-480</t>
  </si>
  <si>
    <t>483-484</t>
  </si>
  <si>
    <t>485-486</t>
  </si>
  <si>
    <t>487-488</t>
  </si>
  <si>
    <t>489-490</t>
  </si>
  <si>
    <t>491-492</t>
  </si>
  <si>
    <t>494-495</t>
  </si>
  <si>
    <t>496-497</t>
  </si>
  <si>
    <t>498-499</t>
  </si>
  <si>
    <t>500-501</t>
  </si>
  <si>
    <t>502-503</t>
  </si>
  <si>
    <t>504-505</t>
  </si>
  <si>
    <t>506-507</t>
  </si>
  <si>
    <t>508-509</t>
  </si>
  <si>
    <t>514-515</t>
  </si>
  <si>
    <t>on island</t>
  </si>
  <si>
    <t>517-518</t>
  </si>
  <si>
    <t>520-521</t>
  </si>
  <si>
    <t>thick vegetation between points, couldn't see most of way</t>
  </si>
  <si>
    <t>522-523</t>
  </si>
  <si>
    <t>524-525</t>
  </si>
  <si>
    <t xml:space="preserve">on island </t>
  </si>
  <si>
    <t>526-527</t>
  </si>
  <si>
    <t>island between us and trees, couldn't count scars</t>
  </si>
  <si>
    <t>528-529</t>
  </si>
  <si>
    <t>530-531</t>
  </si>
  <si>
    <t>532-533</t>
  </si>
  <si>
    <t>trees far in from bank</t>
  </si>
  <si>
    <t>534-535</t>
  </si>
  <si>
    <t>536-537</t>
  </si>
  <si>
    <t>538-539</t>
  </si>
  <si>
    <t>542-543</t>
  </si>
  <si>
    <t>moved to new zone, on island</t>
  </si>
  <si>
    <t>544-545</t>
  </si>
  <si>
    <t>too far away to count scars, on downriver tip of island</t>
  </si>
  <si>
    <t>upriver tip of island</t>
  </si>
  <si>
    <t>546-547</t>
  </si>
  <si>
    <t>548-550</t>
  </si>
  <si>
    <t>14 scars from tip of island to 189</t>
  </si>
  <si>
    <t>551-552</t>
  </si>
  <si>
    <t>553-554</t>
  </si>
  <si>
    <t>555-556</t>
  </si>
  <si>
    <t>557-558</t>
  </si>
  <si>
    <t>Nikon B</t>
  </si>
  <si>
    <t>2402-2403</t>
  </si>
  <si>
    <t>beginning of day</t>
  </si>
  <si>
    <t>2404-2405</t>
  </si>
  <si>
    <t>2406-2407</t>
  </si>
  <si>
    <t>2408-2409</t>
  </si>
  <si>
    <t>on main channel</t>
  </si>
  <si>
    <t>2410-2411</t>
  </si>
  <si>
    <t>2412-2413</t>
  </si>
  <si>
    <t>view obstructed from counting all scars</t>
  </si>
  <si>
    <t>2414-2415</t>
  </si>
  <si>
    <t>4 scars between island and main channel</t>
  </si>
  <si>
    <t>2416-2417</t>
  </si>
  <si>
    <t>4 scars on island from tip to tip</t>
  </si>
  <si>
    <t>2418-2419</t>
  </si>
  <si>
    <t>main channel again</t>
  </si>
  <si>
    <t>2420-2421</t>
  </si>
  <si>
    <t>2422-2423</t>
  </si>
  <si>
    <t>2424-2425</t>
  </si>
  <si>
    <t>2426-2427</t>
  </si>
  <si>
    <t>2428-2429</t>
  </si>
  <si>
    <t>2430-2431</t>
  </si>
  <si>
    <t>skipped next section because of railroad</t>
  </si>
  <si>
    <t>2432-2433</t>
  </si>
  <si>
    <t>but 3 other scars on island</t>
  </si>
  <si>
    <t>709-710</t>
  </si>
  <si>
    <t>far away to count scars</t>
  </si>
  <si>
    <t>711-712</t>
  </si>
  <si>
    <t>713-714</t>
  </si>
  <si>
    <t>715-716</t>
  </si>
  <si>
    <t>obstructed view</t>
  </si>
  <si>
    <t>717-718</t>
  </si>
  <si>
    <t>719-720</t>
  </si>
  <si>
    <t>721-722</t>
  </si>
  <si>
    <t>723-724</t>
  </si>
  <si>
    <t>725-726</t>
  </si>
  <si>
    <t>vegetation levelled by ice this year on this island</t>
  </si>
  <si>
    <t>727-728</t>
  </si>
  <si>
    <t>10 scars from lower tip to 219</t>
  </si>
  <si>
    <t>729-730</t>
  </si>
  <si>
    <t>731-732</t>
  </si>
  <si>
    <t>couldn't count, went around</t>
  </si>
  <si>
    <t>733-734</t>
  </si>
  <si>
    <t>ice deposit surface in winter 2013</t>
  </si>
  <si>
    <t>735-736</t>
  </si>
  <si>
    <t>737-738</t>
  </si>
  <si>
    <t>739-740</t>
  </si>
  <si>
    <t>741-742</t>
  </si>
  <si>
    <t>743-744</t>
  </si>
  <si>
    <t>along railroad</t>
  </si>
  <si>
    <t>745-746</t>
  </si>
  <si>
    <t>747-748</t>
  </si>
  <si>
    <t>749-750</t>
  </si>
  <si>
    <t>751-752</t>
  </si>
  <si>
    <t>753-754</t>
  </si>
  <si>
    <t>755-756</t>
  </si>
  <si>
    <t>757-758</t>
  </si>
  <si>
    <t>759-760</t>
  </si>
  <si>
    <t>761-762</t>
  </si>
  <si>
    <t>763-764</t>
  </si>
  <si>
    <t>767-768</t>
  </si>
  <si>
    <t>770-771</t>
  </si>
  <si>
    <t>776-778</t>
  </si>
  <si>
    <t>779-780</t>
  </si>
  <si>
    <t>781-782</t>
  </si>
  <si>
    <t>785-786</t>
  </si>
  <si>
    <t>787-788</t>
  </si>
  <si>
    <t>0 scars out to island, on tip of island downstream</t>
  </si>
  <si>
    <t>789-791</t>
  </si>
  <si>
    <t>all young vegetation on island</t>
  </si>
  <si>
    <t>792-793</t>
  </si>
  <si>
    <t>794-795</t>
  </si>
  <si>
    <t>796-797</t>
  </si>
  <si>
    <t>tall vegetation, difficult to see scars</t>
  </si>
  <si>
    <t>all young vegetation on island,  tip of island upstream</t>
  </si>
  <si>
    <t>new island, downriver tip</t>
  </si>
  <si>
    <t>798-799</t>
  </si>
  <si>
    <t>800-801</t>
  </si>
  <si>
    <t>802-803</t>
  </si>
  <si>
    <t>young vegetation, shrubs</t>
  </si>
  <si>
    <t>804-805</t>
  </si>
  <si>
    <t>long range shot</t>
  </si>
  <si>
    <t>too far and tall vegetation</t>
  </si>
  <si>
    <t>806-807</t>
  </si>
  <si>
    <t>810-811</t>
  </si>
  <si>
    <t>couldn't see</t>
  </si>
  <si>
    <t>814-815</t>
  </si>
  <si>
    <t>GPS point labelled as "2"</t>
  </si>
  <si>
    <t>816-817</t>
  </si>
  <si>
    <t>vegetation too tall</t>
  </si>
  <si>
    <t>818-819</t>
  </si>
  <si>
    <t>820-822</t>
  </si>
  <si>
    <t>15 scars visible but vegetation too tall most of the way</t>
  </si>
  <si>
    <t>823-824</t>
  </si>
  <si>
    <t>825-826</t>
  </si>
  <si>
    <t>827-828</t>
  </si>
  <si>
    <t>829-830</t>
  </si>
  <si>
    <t>GPS point labelled as "264"</t>
  </si>
  <si>
    <t>831-832</t>
  </si>
  <si>
    <t>833-834</t>
  </si>
  <si>
    <t>835-836</t>
  </si>
  <si>
    <t>927-928</t>
  </si>
  <si>
    <t>929-930</t>
  </si>
  <si>
    <t>931-932</t>
  </si>
  <si>
    <t>933-934</t>
  </si>
  <si>
    <t>935-936</t>
  </si>
  <si>
    <t>937-938</t>
  </si>
  <si>
    <t>turned around to go back to 128</t>
  </si>
  <si>
    <t>939-941</t>
  </si>
  <si>
    <t>on island, downriver tip</t>
  </si>
  <si>
    <t>942-943</t>
  </si>
  <si>
    <t>944-945</t>
  </si>
  <si>
    <t>946-947</t>
  </si>
  <si>
    <t>948-949</t>
  </si>
  <si>
    <t>otherside of island, downriver tip</t>
  </si>
  <si>
    <t>950-951</t>
  </si>
  <si>
    <t>953-954</t>
  </si>
  <si>
    <t>moved sides of channel, mainland channel</t>
  </si>
  <si>
    <t>955-956</t>
  </si>
  <si>
    <t>957-958</t>
  </si>
  <si>
    <t>Didn't get GPS point</t>
  </si>
  <si>
    <t>Date of Stop</t>
  </si>
  <si>
    <t>Time of Stop</t>
  </si>
  <si>
    <t>08:33:54am</t>
  </si>
  <si>
    <t>08:45:57am</t>
  </si>
  <si>
    <t>08:50:11am</t>
  </si>
  <si>
    <t>08:54:09am</t>
  </si>
  <si>
    <t>08:59:30am</t>
  </si>
  <si>
    <t>09:03:08am</t>
  </si>
  <si>
    <t>09:12:05am</t>
  </si>
  <si>
    <t>10:02:47am</t>
  </si>
  <si>
    <t>10:06:44am</t>
  </si>
  <si>
    <t>10:10:09am</t>
  </si>
  <si>
    <t>10:16:23am</t>
  </si>
  <si>
    <t>10:19:46am</t>
  </si>
  <si>
    <t>10:23:55am</t>
  </si>
  <si>
    <t>10:32:19am</t>
  </si>
  <si>
    <t>10:36:58am</t>
  </si>
  <si>
    <t>10:41:47am</t>
  </si>
  <si>
    <t>11:14:25am</t>
  </si>
  <si>
    <t>11:28:17am</t>
  </si>
  <si>
    <t>11:30:39am</t>
  </si>
  <si>
    <t>11:34:26am</t>
  </si>
  <si>
    <t>12:03:09pm</t>
  </si>
  <si>
    <t>12:19:17pm</t>
  </si>
  <si>
    <t>12:24:07pm</t>
  </si>
  <si>
    <t>01:16:03pm</t>
  </si>
  <si>
    <t>01:22:38pm</t>
  </si>
  <si>
    <t>01:25:49pm</t>
  </si>
  <si>
    <t>01:38:39pm</t>
  </si>
  <si>
    <t>01:41:28pm</t>
  </si>
  <si>
    <t>01:45:19pm</t>
  </si>
  <si>
    <t>01:58:07pm</t>
  </si>
  <si>
    <t>02:01:51pm</t>
  </si>
  <si>
    <t>02:08:02pm</t>
  </si>
  <si>
    <t>02:15:16pm</t>
  </si>
  <si>
    <t>02:26:53pm</t>
  </si>
  <si>
    <t>02:46:54pm</t>
  </si>
  <si>
    <t>03:01:41pm</t>
  </si>
  <si>
    <t>03:10:52pm</t>
  </si>
  <si>
    <t>03:21:06pm</t>
  </si>
  <si>
    <t>09:06:42am</t>
  </si>
  <si>
    <t>09:20:18am</t>
  </si>
  <si>
    <t>09:30:15am</t>
  </si>
  <si>
    <t>09:37:32am</t>
  </si>
  <si>
    <t>09:40:53am</t>
  </si>
  <si>
    <t>10:13:28am</t>
  </si>
  <si>
    <t>11:41:14am</t>
  </si>
  <si>
    <t>11:44:33am</t>
  </si>
  <si>
    <t>11:47:32am</t>
  </si>
  <si>
    <t>11:53:07am</t>
  </si>
  <si>
    <t>01:12:09pm</t>
  </si>
  <si>
    <t>01:28:41pm</t>
  </si>
  <si>
    <t>01:31:16pm</t>
  </si>
  <si>
    <t>02:30:34pm</t>
  </si>
  <si>
    <t>02:33:53pm</t>
  </si>
  <si>
    <t>02:36:39pm</t>
  </si>
  <si>
    <t>02:39:00pm</t>
  </si>
  <si>
    <t>02:41:29pm</t>
  </si>
  <si>
    <t>03:07:46pm</t>
  </si>
  <si>
    <t>03:14:07pm</t>
  </si>
  <si>
    <t>03:16:46pm</t>
  </si>
  <si>
    <t>10:38:19am</t>
  </si>
  <si>
    <t>10:45:45am</t>
  </si>
  <si>
    <t>10:48:52am</t>
  </si>
  <si>
    <t>10:53:52am</t>
  </si>
  <si>
    <t>11:03:58am</t>
  </si>
  <si>
    <t>11:29:52am</t>
  </si>
  <si>
    <t>11:34:21am</t>
  </si>
  <si>
    <t>11:38:00am</t>
  </si>
  <si>
    <t>11:42:00am</t>
  </si>
  <si>
    <t>11:47:45am</t>
  </si>
  <si>
    <t>11:51:14am</t>
  </si>
  <si>
    <t>11:57:23am</t>
  </si>
  <si>
    <t>12:08:15pm</t>
  </si>
  <si>
    <t>12:14:20pm</t>
  </si>
  <si>
    <t>12:17:06pm</t>
  </si>
  <si>
    <t>12:20:12pm</t>
  </si>
  <si>
    <t>01:04:01pm</t>
  </si>
  <si>
    <t>01:08:13pm</t>
  </si>
  <si>
    <t>01:19:14pm</t>
  </si>
  <si>
    <t>01:22:31pm</t>
  </si>
  <si>
    <t>01:24:56pm</t>
  </si>
  <si>
    <t>01:27:18pm</t>
  </si>
  <si>
    <t>01:39:36pm</t>
  </si>
  <si>
    <t>01:49:43pm</t>
  </si>
  <si>
    <t>01:54:58pm</t>
  </si>
  <si>
    <t>01:57:37pm</t>
  </si>
  <si>
    <t>02:01:45pm</t>
  </si>
  <si>
    <t>02:06:29pm</t>
  </si>
  <si>
    <t>02:16:27pm</t>
  </si>
  <si>
    <t>02:27:44pm</t>
  </si>
  <si>
    <t>02:32:00pm</t>
  </si>
  <si>
    <t>02:35:06pm</t>
  </si>
  <si>
    <t>02:39:51pm</t>
  </si>
  <si>
    <t>02:43:03pm</t>
  </si>
  <si>
    <t>03:04:39pm</t>
  </si>
  <si>
    <t>03:32:25pm</t>
  </si>
  <si>
    <t>03:46:25pm</t>
  </si>
  <si>
    <t>11:27:35am</t>
  </si>
  <si>
    <t>11:54:04am</t>
  </si>
  <si>
    <t>11:59:27am</t>
  </si>
  <si>
    <t>12:01:53pm</t>
  </si>
  <si>
    <t>12:12:03pm</t>
  </si>
  <si>
    <t>01:12:42pm</t>
  </si>
  <si>
    <t>01:15:19pm</t>
  </si>
  <si>
    <t>01:51:44pm</t>
  </si>
  <si>
    <t>02:11:28pm</t>
  </si>
  <si>
    <t>02:14:00pm</t>
  </si>
  <si>
    <t>02:21:09pm</t>
  </si>
  <si>
    <t>02:25:02pm</t>
  </si>
  <si>
    <t>02:48:47pm</t>
  </si>
  <si>
    <t>02:51:23pm</t>
  </si>
  <si>
    <t>02:53:48pm</t>
  </si>
  <si>
    <t>02:58:06pm</t>
  </si>
  <si>
    <t>03:01:34pm</t>
  </si>
  <si>
    <t>03:16:28pm</t>
  </si>
  <si>
    <t>03:18:41pm</t>
  </si>
  <si>
    <t>03:20:50pm</t>
  </si>
  <si>
    <t>03:23:13pm</t>
  </si>
  <si>
    <t>09:11:29am</t>
  </si>
  <si>
    <t>09:20:40am</t>
  </si>
  <si>
    <t>09:34:00am</t>
  </si>
  <si>
    <t>09:37:34am</t>
  </si>
  <si>
    <t>09:45:26am</t>
  </si>
  <si>
    <t>09:55:30am</t>
  </si>
  <si>
    <t>09:58:07am</t>
  </si>
  <si>
    <t>10:02:54am</t>
  </si>
  <si>
    <t>10:06:34am</t>
  </si>
  <si>
    <t>10:09:40am</t>
  </si>
  <si>
    <t>10:15:07am</t>
  </si>
  <si>
    <t>10:28:19am</t>
  </si>
  <si>
    <t>10:32:03am</t>
  </si>
  <si>
    <t>10:34:36am</t>
  </si>
  <si>
    <t>10:37:17am</t>
  </si>
  <si>
    <t>10:50:02am</t>
  </si>
  <si>
    <t>10:57:59am</t>
  </si>
  <si>
    <t>11:04:57am</t>
  </si>
  <si>
    <t>11:12:49am</t>
  </si>
  <si>
    <t>11:25:40am</t>
  </si>
  <si>
    <t>11:47:03am</t>
  </si>
  <si>
    <t>11:54:52am</t>
  </si>
  <si>
    <t>01:05:04pm</t>
  </si>
  <si>
    <t>01:11:21pm</t>
  </si>
  <si>
    <t>01:17:49pm</t>
  </si>
  <si>
    <t>01:32:50pm</t>
  </si>
  <si>
    <t>01:55:12pm</t>
  </si>
  <si>
    <t>01:59:57pm</t>
  </si>
  <si>
    <t>02:05:29pm</t>
  </si>
  <si>
    <t>02:08:50pm</t>
  </si>
  <si>
    <t>02:12:19pm</t>
  </si>
  <si>
    <t>02:16:45pm</t>
  </si>
  <si>
    <t>02:19:19pm</t>
  </si>
  <si>
    <t>02:21:54pm</t>
  </si>
  <si>
    <t>02:24:08pm</t>
  </si>
  <si>
    <t>02:26:47pm</t>
  </si>
  <si>
    <t>02:33:05pm</t>
  </si>
  <si>
    <t>02:36:22pm</t>
  </si>
  <si>
    <t>02:40:07pm</t>
  </si>
  <si>
    <t>02:45:11pm</t>
  </si>
  <si>
    <t>02:49:38pm</t>
  </si>
  <si>
    <t>09:17:56am</t>
  </si>
  <si>
    <t>09:24:17am</t>
  </si>
  <si>
    <t>09:40:20am</t>
  </si>
  <si>
    <t>09:42:31am</t>
  </si>
  <si>
    <t>09:48:35am</t>
  </si>
  <si>
    <t>09:50:32am</t>
  </si>
  <si>
    <t>09:53:09am</t>
  </si>
  <si>
    <t>10:12:08am</t>
  </si>
  <si>
    <t>11:07:55am</t>
  </si>
  <si>
    <t>11:10:03am</t>
  </si>
  <si>
    <t>11:15:21am</t>
  </si>
  <si>
    <t>11:17:30am</t>
  </si>
  <si>
    <t>11:31:42am</t>
  </si>
  <si>
    <t>11:50:04am</t>
  </si>
  <si>
    <t>11:52:19am</t>
  </si>
  <si>
    <t>11:57:49am</t>
  </si>
  <si>
    <t>12:05:15pm</t>
  </si>
  <si>
    <t>12:59:44pm</t>
  </si>
  <si>
    <t>01:02:16pm</t>
  </si>
  <si>
    <t>01:08:39pm</t>
  </si>
  <si>
    <t>01:13:30pm</t>
  </si>
  <si>
    <t>01:15:27pm</t>
  </si>
  <si>
    <t>01:20:25pm</t>
  </si>
  <si>
    <t>01:22:23pm</t>
  </si>
  <si>
    <t>01:24:19pm</t>
  </si>
  <si>
    <t>01:26:22pm</t>
  </si>
  <si>
    <t>01:28:09pm</t>
  </si>
  <si>
    <t>01:30:19pm</t>
  </si>
  <si>
    <t>01:35:52pm</t>
  </si>
  <si>
    <t>01:37:58pm</t>
  </si>
  <si>
    <t>01:57:11pm</t>
  </si>
  <si>
    <t>02:15:11pm</t>
  </si>
  <si>
    <t>02:53:18pm</t>
  </si>
  <si>
    <t>02:55:40pm</t>
  </si>
  <si>
    <t>02:58:05pm</t>
  </si>
  <si>
    <t>09:13:17am</t>
  </si>
  <si>
    <t>09:23:35am</t>
  </si>
  <si>
    <t>09:26:38am</t>
  </si>
  <si>
    <t>09:29:06am</t>
  </si>
  <si>
    <t>09:32:43am</t>
  </si>
  <si>
    <t>09:36:55am</t>
  </si>
  <si>
    <t>09:53:11am</t>
  </si>
  <si>
    <t>10:01:35am</t>
  </si>
  <si>
    <t>10:16:36am</t>
  </si>
  <si>
    <t>10:19:37am</t>
  </si>
  <si>
    <t>10:21:51am</t>
  </si>
  <si>
    <t>10:38:40am</t>
  </si>
  <si>
    <t>10:41:54am</t>
  </si>
  <si>
    <t>10:47:19am</t>
  </si>
  <si>
    <t>10:56:49am</t>
  </si>
  <si>
    <t>11:00:28am</t>
  </si>
  <si>
    <t>11:05:21am</t>
  </si>
  <si>
    <t>11:08:04am</t>
  </si>
  <si>
    <t>11:11:39am</t>
  </si>
  <si>
    <t>11:25:16am</t>
  </si>
  <si>
    <t>11:28:02am</t>
  </si>
  <si>
    <t>11:37:47am</t>
  </si>
  <si>
    <t>11:56:07am</t>
  </si>
  <si>
    <t>12:00:59pm</t>
  </si>
  <si>
    <t>01:12:06pm</t>
  </si>
  <si>
    <t>01:15:31pm</t>
  </si>
  <si>
    <t>01:39:56pm</t>
  </si>
  <si>
    <t>01:43:43pm</t>
  </si>
  <si>
    <t>01:53:39pm</t>
  </si>
  <si>
    <t>02:10:09pm</t>
  </si>
  <si>
    <t>02:13:10pm</t>
  </si>
  <si>
    <t>02:25:21pm</t>
  </si>
  <si>
    <t>02:36:20pm</t>
  </si>
  <si>
    <t>02:40:25pm</t>
  </si>
  <si>
    <t>09:05:41am</t>
  </si>
  <si>
    <t>09:08:57am</t>
  </si>
  <si>
    <t>09:11:04am</t>
  </si>
  <si>
    <t>09:16:43am</t>
  </si>
  <si>
    <t>09:19:18am</t>
  </si>
  <si>
    <t>09:44:44am</t>
  </si>
  <si>
    <t>09:47:10am</t>
  </si>
  <si>
    <t>09:49:15am</t>
  </si>
  <si>
    <t>10:05:06am</t>
  </si>
  <si>
    <t>10:07:39am</t>
  </si>
  <si>
    <t>10:09:59am</t>
  </si>
  <si>
    <t>10:14:11am</t>
  </si>
  <si>
    <t>10:36:23am</t>
  </si>
  <si>
    <t>11:03:27am</t>
  </si>
  <si>
    <t>11:15:09am</t>
  </si>
  <si>
    <t>11:18:32am</t>
  </si>
  <si>
    <t>11:20:35am</t>
  </si>
  <si>
    <t>11:22:32am</t>
  </si>
  <si>
    <t>11:31:06am</t>
  </si>
  <si>
    <t>11:33:14am</t>
  </si>
  <si>
    <t>11:35:19am</t>
  </si>
  <si>
    <t>11:48:43am</t>
  </si>
  <si>
    <t>11:52:23am</t>
  </si>
  <si>
    <t>01:17:50pm</t>
  </si>
  <si>
    <t>01:22:36pm</t>
  </si>
  <si>
    <t>01:26:15pm</t>
  </si>
  <si>
    <t>01:28:29pm</t>
  </si>
  <si>
    <t>01:30:55pm</t>
  </si>
  <si>
    <t>01:32:48pm</t>
  </si>
  <si>
    <t>01:47:00pm</t>
  </si>
  <si>
    <t>01:50:43pm</t>
  </si>
  <si>
    <t>01:56:19pm</t>
  </si>
  <si>
    <t>02:16:37pm</t>
  </si>
  <si>
    <t>02:33:58pm</t>
  </si>
  <si>
    <t>02:43:19pm</t>
  </si>
  <si>
    <t>02:51:27pm</t>
  </si>
  <si>
    <t>02:53:51pm</t>
  </si>
  <si>
    <t>02:57:47pm</t>
  </si>
  <si>
    <t>09:10:49am</t>
  </si>
  <si>
    <t>10:14:00am</t>
  </si>
  <si>
    <t>10:16:24am</t>
  </si>
  <si>
    <t>10:19:47am</t>
  </si>
  <si>
    <t>10:47:28am</t>
  </si>
  <si>
    <t>10:56:31am</t>
  </si>
  <si>
    <t>10:59:19am</t>
  </si>
  <si>
    <t>11:02:17am</t>
  </si>
  <si>
    <t>09:04:16am</t>
  </si>
  <si>
    <t>09:07:02am</t>
  </si>
  <si>
    <t>09:08:35am</t>
  </si>
  <si>
    <t>09:13:20am</t>
  </si>
  <si>
    <t>09:20:50am</t>
  </si>
  <si>
    <t>1=height of ice scar, 2=bottom of scar to ground, 3=floodplain to water</t>
  </si>
  <si>
    <t>Ice scar collected (Y/N)</t>
  </si>
  <si>
    <t>N</t>
  </si>
  <si>
    <t>Y</t>
  </si>
  <si>
    <t>2440-2447</t>
  </si>
  <si>
    <t>DBH if collected (cm)</t>
  </si>
  <si>
    <t>2448-2453</t>
  </si>
  <si>
    <t>2454-2461</t>
  </si>
  <si>
    <t>2463-2467</t>
  </si>
  <si>
    <t>2 scars collected, highest scar data entered here</t>
  </si>
  <si>
    <t>2468-2471</t>
  </si>
  <si>
    <t>2472-2474</t>
  </si>
  <si>
    <t>3 ice scars, 2 slices collected: #1 with 2 scars and #2 includes all 3 scars</t>
  </si>
  <si>
    <t>2475-2483</t>
  </si>
  <si>
    <t>3 scars almost on top of each other</t>
  </si>
  <si>
    <t>2484-2489</t>
  </si>
  <si>
    <t>2 scars, 1 inside other</t>
  </si>
  <si>
    <t>2490-2494</t>
  </si>
  <si>
    <t>2 scars</t>
  </si>
  <si>
    <t>2495-2498</t>
  </si>
  <si>
    <t>2500-2501</t>
  </si>
  <si>
    <t>2502-2506</t>
  </si>
  <si>
    <t>older/inner scar has heart rot and is hard to read</t>
  </si>
  <si>
    <t>2510-2512</t>
  </si>
  <si>
    <t>144-145</t>
  </si>
  <si>
    <t>KFetherston personal 2</t>
  </si>
  <si>
    <t>middle of island in RM104</t>
  </si>
  <si>
    <t>tip of another island</t>
  </si>
  <si>
    <t>trees behind high veg</t>
  </si>
  <si>
    <t>view obstructed</t>
  </si>
  <si>
    <t>scar on POBA but couldn't shoot height</t>
  </si>
  <si>
    <t>164-166</t>
  </si>
  <si>
    <t>167-168</t>
  </si>
  <si>
    <t>scars on POBA here, not recorded</t>
  </si>
  <si>
    <t>169-170</t>
  </si>
  <si>
    <t>171-172</t>
  </si>
  <si>
    <t>173-174</t>
  </si>
  <si>
    <t>175-176</t>
  </si>
  <si>
    <t>177-178</t>
  </si>
  <si>
    <t>scar on BEPA here, not recorded</t>
  </si>
  <si>
    <t>179-180</t>
  </si>
  <si>
    <t>near railroad</t>
  </si>
  <si>
    <t>181-182</t>
  </si>
  <si>
    <t>183-184</t>
  </si>
  <si>
    <t>185-186</t>
  </si>
  <si>
    <t>along railroad, no trees here</t>
  </si>
  <si>
    <t>187-188</t>
  </si>
  <si>
    <t>along railroad, no trees here, went around shallow area</t>
  </si>
  <si>
    <t>189-190</t>
  </si>
  <si>
    <t>191-192</t>
  </si>
  <si>
    <t>on island, scar on POBA didn't shoot</t>
  </si>
  <si>
    <t>193-194</t>
  </si>
  <si>
    <t>on island, upper tip</t>
  </si>
  <si>
    <t>veg too thick to see scars most of island</t>
  </si>
  <si>
    <t>201-202</t>
  </si>
  <si>
    <t>203-204</t>
  </si>
  <si>
    <t>205-206</t>
  </si>
  <si>
    <t>3 scars to tip of island, upriver tip of island, scar on POBA not recorded</t>
  </si>
  <si>
    <t>downriver tip of next island, POBA with scar not recorded</t>
  </si>
  <si>
    <t>207-208</t>
  </si>
  <si>
    <t>209-210</t>
  </si>
  <si>
    <t>211-212</t>
  </si>
  <si>
    <t>213-214</t>
  </si>
  <si>
    <t>215-216</t>
  </si>
  <si>
    <t>217-218</t>
  </si>
  <si>
    <t>219-220</t>
  </si>
  <si>
    <t>221-222</t>
  </si>
  <si>
    <t>223-224</t>
  </si>
  <si>
    <t>225-226</t>
  </si>
  <si>
    <t>229-230</t>
  </si>
  <si>
    <t>231-232</t>
  </si>
  <si>
    <t>233-234</t>
  </si>
  <si>
    <t>veg high to count scars</t>
  </si>
  <si>
    <t>too far to see height of floodplain</t>
  </si>
  <si>
    <t>noticeable lack of ice scars on this island</t>
  </si>
  <si>
    <t>POBA with scar, didn't shoot</t>
  </si>
  <si>
    <t>235, 238</t>
  </si>
  <si>
    <t>239-240</t>
  </si>
  <si>
    <t>veg high</t>
  </si>
  <si>
    <t>241-242</t>
  </si>
  <si>
    <t>243-244</t>
  </si>
  <si>
    <t>245-246</t>
  </si>
  <si>
    <t>247-248</t>
  </si>
  <si>
    <t>249-250</t>
  </si>
  <si>
    <t>251-252</t>
  </si>
  <si>
    <t>253-254</t>
  </si>
  <si>
    <t>255-256</t>
  </si>
  <si>
    <t>257-258</t>
  </si>
  <si>
    <t>267-268</t>
  </si>
  <si>
    <t>269-270</t>
  </si>
  <si>
    <t>BRUCE</t>
  </si>
  <si>
    <t>veg high and young shrubs</t>
  </si>
  <si>
    <t>271-272</t>
  </si>
  <si>
    <t>273-274</t>
  </si>
  <si>
    <t>279-280</t>
  </si>
  <si>
    <t>281-282</t>
  </si>
  <si>
    <t>287-288</t>
  </si>
  <si>
    <t>289-290</t>
  </si>
  <si>
    <t>291-292</t>
  </si>
  <si>
    <t>293-294</t>
  </si>
  <si>
    <t>295-296</t>
  </si>
  <si>
    <t>297-298</t>
  </si>
  <si>
    <t>299-300</t>
  </si>
  <si>
    <t>301-302</t>
  </si>
  <si>
    <t>lots of young POBA scarred</t>
  </si>
  <si>
    <t>skipped a large area bc too shallow</t>
  </si>
  <si>
    <t>303-304</t>
  </si>
  <si>
    <t>306-307</t>
  </si>
  <si>
    <t>314-315</t>
  </si>
  <si>
    <t>316-317</t>
  </si>
  <si>
    <t>324-325</t>
  </si>
  <si>
    <t>326-327</t>
  </si>
  <si>
    <t>328-329</t>
  </si>
  <si>
    <t>330-331</t>
  </si>
  <si>
    <t>332-333</t>
  </si>
  <si>
    <t>334-335</t>
  </si>
  <si>
    <t>336-337</t>
  </si>
  <si>
    <t>veg high and blocking other scars, scarred POBA here that coudn't be shot</t>
  </si>
  <si>
    <t>end of island</t>
  </si>
  <si>
    <t>right after end of island on main channel</t>
  </si>
  <si>
    <t>on steep slope, no "floodplain"</t>
  </si>
  <si>
    <t>young tree</t>
  </si>
  <si>
    <t>valley wall</t>
  </si>
  <si>
    <t>338-339</t>
  </si>
  <si>
    <t>340-341</t>
  </si>
  <si>
    <t>342-343</t>
  </si>
  <si>
    <t>344-345</t>
  </si>
  <si>
    <t>346-347</t>
  </si>
  <si>
    <t>348-349</t>
  </si>
  <si>
    <t>354-355</t>
  </si>
  <si>
    <t>356-357</t>
  </si>
  <si>
    <t>358-359</t>
  </si>
  <si>
    <t>360-361</t>
  </si>
  <si>
    <t>362-363</t>
  </si>
  <si>
    <t>370-371</t>
  </si>
  <si>
    <t>obstructed view, POBA scar here not shot</t>
  </si>
  <si>
    <t>along railroad, no trees</t>
  </si>
  <si>
    <t>too far to count</t>
  </si>
  <si>
    <t>scar on POBA not shot</t>
  </si>
  <si>
    <t>obstructed view, POBA here with scar not shot</t>
  </si>
  <si>
    <t>2518-2521</t>
  </si>
  <si>
    <t>2522-2527</t>
  </si>
  <si>
    <t>2530-2534</t>
  </si>
  <si>
    <t>2535-2538</t>
  </si>
  <si>
    <t>2539-2451, 2546-2547</t>
  </si>
  <si>
    <t>2542-2547</t>
  </si>
  <si>
    <t>2 scars, missed 3rd scar</t>
  </si>
  <si>
    <t>2 scars opposite each other</t>
  </si>
  <si>
    <t>372-373</t>
  </si>
  <si>
    <t>374-375</t>
  </si>
  <si>
    <t>376-377</t>
  </si>
  <si>
    <t>378-379</t>
  </si>
  <si>
    <t>380-381</t>
  </si>
  <si>
    <t>382-383</t>
  </si>
  <si>
    <t>384-389</t>
  </si>
  <si>
    <t>390-391</t>
  </si>
  <si>
    <t>406-407</t>
  </si>
  <si>
    <t>408-409</t>
  </si>
  <si>
    <t>410-413</t>
  </si>
  <si>
    <t>414-415</t>
  </si>
  <si>
    <t>416-417</t>
  </si>
  <si>
    <t>418-419</t>
  </si>
  <si>
    <t>420-421</t>
  </si>
  <si>
    <t>422-423</t>
  </si>
  <si>
    <t>424-425</t>
  </si>
  <si>
    <t>429-430</t>
  </si>
  <si>
    <t>431-432</t>
  </si>
  <si>
    <t>433-434</t>
  </si>
  <si>
    <t>437, 439</t>
  </si>
  <si>
    <t>440-441</t>
  </si>
  <si>
    <t>442-443</t>
  </si>
  <si>
    <t>446-447</t>
  </si>
  <si>
    <t>Island 1</t>
  </si>
  <si>
    <t>Island 3</t>
  </si>
  <si>
    <t>Island 4</t>
  </si>
  <si>
    <t>Island 5</t>
  </si>
  <si>
    <t>Island 6, photo 398-405 ice damage on island</t>
  </si>
  <si>
    <t>Island 11</t>
  </si>
  <si>
    <t>Island 12</t>
  </si>
  <si>
    <t>Island 2, high veg and young trees</t>
  </si>
  <si>
    <t>Island 4, Alder/salix border, no scars on interior POBA</t>
  </si>
  <si>
    <t>Island 6, whole island laid down by ice</t>
  </si>
  <si>
    <t>Island 7, ice knockdown zone</t>
  </si>
  <si>
    <t>Island 8, ice knockdown</t>
  </si>
  <si>
    <t>Island 9, ice knockdown</t>
  </si>
  <si>
    <t>Island 10, upriver tip, ice knockdown</t>
  </si>
  <si>
    <t>Island 10, downriver tip, ice knockdown</t>
  </si>
  <si>
    <t>Island 11, 26 more scars to tip of island, POBA ice scar here not shot</t>
  </si>
  <si>
    <t>turned here to go back to main channel</t>
  </si>
  <si>
    <t>Island 12, few scars</t>
  </si>
  <si>
    <t>448-449</t>
  </si>
  <si>
    <t>450-451</t>
  </si>
  <si>
    <t>452-453</t>
  </si>
  <si>
    <t>454-455</t>
  </si>
  <si>
    <t>456-457</t>
  </si>
  <si>
    <t>458-459</t>
  </si>
  <si>
    <t>460-461</t>
  </si>
  <si>
    <t>461-462</t>
  </si>
  <si>
    <t>463-464</t>
  </si>
  <si>
    <t>464-465</t>
  </si>
  <si>
    <t>466-467</t>
  </si>
  <si>
    <t>472-473</t>
  </si>
  <si>
    <t>474-475</t>
  </si>
  <si>
    <t>476-477</t>
  </si>
  <si>
    <t>478-479</t>
  </si>
  <si>
    <t>480-481</t>
  </si>
  <si>
    <t>482-483</t>
  </si>
  <si>
    <t>between islands and main land</t>
  </si>
  <si>
    <t>island, ice lay down</t>
  </si>
  <si>
    <t>scars here, not counted</t>
  </si>
  <si>
    <t>too far away to count scars</t>
  </si>
  <si>
    <t>493-494</t>
  </si>
  <si>
    <t>484-486</t>
  </si>
  <si>
    <t>498-501</t>
  </si>
  <si>
    <t>3 scars, sample back ENDs at deepest scar</t>
  </si>
  <si>
    <t>2 separate samples, one for each scar</t>
  </si>
  <si>
    <t>3 scars</t>
  </si>
  <si>
    <t>1 scar</t>
  </si>
  <si>
    <t>1 deep scar</t>
  </si>
  <si>
    <t>very few ice scars</t>
  </si>
  <si>
    <t>08:28:39am</t>
  </si>
  <si>
    <t>09:08:20am</t>
  </si>
  <si>
    <t>09:55:24am</t>
  </si>
  <si>
    <t>10:22:43am</t>
  </si>
  <si>
    <t>12:06:05pm</t>
  </si>
  <si>
    <t>12:07:20pm</t>
  </si>
  <si>
    <t>12:14:17pm</t>
  </si>
  <si>
    <t>12:41:59pm</t>
  </si>
  <si>
    <t>01:47:11pm</t>
  </si>
  <si>
    <t>01:48:53pm</t>
  </si>
  <si>
    <t>02:11:00pm</t>
  </si>
  <si>
    <t>03:01:21pm</t>
  </si>
  <si>
    <t>03:33:40pm</t>
  </si>
  <si>
    <t>11:57:19am</t>
  </si>
  <si>
    <t>11:59:19am</t>
  </si>
  <si>
    <t>12:01:21pm</t>
  </si>
  <si>
    <t>12:16:11pm</t>
  </si>
  <si>
    <t>12:19:29pm</t>
  </si>
  <si>
    <t>12:22:57pm</t>
  </si>
  <si>
    <t>12:26:00pm</t>
  </si>
  <si>
    <t>12:28:45pm</t>
  </si>
  <si>
    <t>12:32:41pm</t>
  </si>
  <si>
    <t>12:37:42pm</t>
  </si>
  <si>
    <t>12:40:52pm</t>
  </si>
  <si>
    <t>12:43:46pm</t>
  </si>
  <si>
    <t>12:46:03pm</t>
  </si>
  <si>
    <t>12:48:29pm</t>
  </si>
  <si>
    <t>12:51:42pm</t>
  </si>
  <si>
    <t>12:54:10pm</t>
  </si>
  <si>
    <t>12:58:48pm</t>
  </si>
  <si>
    <t>01:02:35pm</t>
  </si>
  <si>
    <t>01:04:33pm</t>
  </si>
  <si>
    <t>01:06:28pm</t>
  </si>
  <si>
    <t>01:08:33pm</t>
  </si>
  <si>
    <t>01:10:33pm</t>
  </si>
  <si>
    <t>01:14:18pm</t>
  </si>
  <si>
    <t>01:17:23pm</t>
  </si>
  <si>
    <t>01:22:07pm</t>
  </si>
  <si>
    <t>01:24:48pm</t>
  </si>
  <si>
    <t>01:26:38pm</t>
  </si>
  <si>
    <t>01:31:04pm</t>
  </si>
  <si>
    <t>01:33:23pm</t>
  </si>
  <si>
    <t>01:38:01pm</t>
  </si>
  <si>
    <t>01:41:58pm</t>
  </si>
  <si>
    <t>01:43:31pm</t>
  </si>
  <si>
    <t>01:45:11pm</t>
  </si>
  <si>
    <t>01:46:42pm</t>
  </si>
  <si>
    <t>01:49:30pm</t>
  </si>
  <si>
    <t>01:52:45pm</t>
  </si>
  <si>
    <t>01:56:18pm</t>
  </si>
  <si>
    <t>01:59:18pm</t>
  </si>
  <si>
    <t>02:01:17pm</t>
  </si>
  <si>
    <t>02:13:27pm</t>
  </si>
  <si>
    <t>02:16:13pm</t>
  </si>
  <si>
    <t>02:19:46pm</t>
  </si>
  <si>
    <t>02:34:48pm</t>
  </si>
  <si>
    <t>02:38:31pm</t>
  </si>
  <si>
    <t>02:40:27pm</t>
  </si>
  <si>
    <t>02:42:13pm</t>
  </si>
  <si>
    <t>02:45:29pm</t>
  </si>
  <si>
    <t>02:47:38pm</t>
  </si>
  <si>
    <t>02:52:48pm</t>
  </si>
  <si>
    <t>02:54:36pm</t>
  </si>
  <si>
    <t>02:56:22pm</t>
  </si>
  <si>
    <t>02:58:22pm</t>
  </si>
  <si>
    <t>03:00:36pm</t>
  </si>
  <si>
    <t>03:03:48pm</t>
  </si>
  <si>
    <t>03:05:59pm</t>
  </si>
  <si>
    <t>03:08:26pm</t>
  </si>
  <si>
    <t>03:10:11pm</t>
  </si>
  <si>
    <t>03:13:03pm</t>
  </si>
  <si>
    <t>03:15:10pm</t>
  </si>
  <si>
    <t>08:09:48am</t>
  </si>
  <si>
    <t>08:12:34am</t>
  </si>
  <si>
    <t>08:15:01am</t>
  </si>
  <si>
    <t>08:18:09am</t>
  </si>
  <si>
    <t>08:21:06am</t>
  </si>
  <si>
    <t>08:23:26am</t>
  </si>
  <si>
    <t>08:26:01am</t>
  </si>
  <si>
    <t>08:28:19am</t>
  </si>
  <si>
    <t>08:30:23am</t>
  </si>
  <si>
    <t>08:34:43am</t>
  </si>
  <si>
    <t>08:51:23am</t>
  </si>
  <si>
    <t>08:53:46am</t>
  </si>
  <si>
    <t>08:56:06am</t>
  </si>
  <si>
    <t>08:58:42am</t>
  </si>
  <si>
    <t>09:01:14am</t>
  </si>
  <si>
    <t>09:03:23am</t>
  </si>
  <si>
    <t>09:05:53am</t>
  </si>
  <si>
    <t>09:09:06am</t>
  </si>
  <si>
    <t>09:13:46am</t>
  </si>
  <si>
    <t>09:16:48am</t>
  </si>
  <si>
    <t>09:18:24am</t>
  </si>
  <si>
    <t>09:20:48am</t>
  </si>
  <si>
    <t>09:25:07am</t>
  </si>
  <si>
    <t>09:27:34am</t>
  </si>
  <si>
    <t>09:30:58am</t>
  </si>
  <si>
    <t>09:33:37am</t>
  </si>
  <si>
    <t>09:36:20am</t>
  </si>
  <si>
    <t>09:38:26am</t>
  </si>
  <si>
    <t>09:40:56am</t>
  </si>
  <si>
    <t>09:43:30am</t>
  </si>
  <si>
    <t>09:45:17am</t>
  </si>
  <si>
    <t>09:47:23am</t>
  </si>
  <si>
    <t>09:52:01am</t>
  </si>
  <si>
    <t>10:02:28am</t>
  </si>
  <si>
    <t>10:04:30am</t>
  </si>
  <si>
    <t>10:06:35am</t>
  </si>
  <si>
    <t>10:09:19am</t>
  </si>
  <si>
    <t>10:12:44am</t>
  </si>
  <si>
    <t>10:22:33am</t>
  </si>
  <si>
    <t>10:24:32am</t>
  </si>
  <si>
    <t>10:27:03am</t>
  </si>
  <si>
    <t>10:29:47am</t>
  </si>
  <si>
    <t>10:34:57am</t>
  </si>
  <si>
    <t>10:36:47am</t>
  </si>
  <si>
    <t>10:39:19am</t>
  </si>
  <si>
    <t>10:48:29am</t>
  </si>
  <si>
    <t>10:51:42am</t>
  </si>
  <si>
    <t>10:55:52am</t>
  </si>
  <si>
    <t>10:58:38am</t>
  </si>
  <si>
    <t>11:04:09am</t>
  </si>
  <si>
    <t>01:05:52pm</t>
  </si>
  <si>
    <t>01:07:56pm</t>
  </si>
  <si>
    <t>02:17:59pm</t>
  </si>
  <si>
    <t>08:00:23am</t>
  </si>
  <si>
    <t>08:04:23am</t>
  </si>
  <si>
    <t>08:10:40am</t>
  </si>
  <si>
    <t>08:32:41am</t>
  </si>
  <si>
    <t>08:36:58am</t>
  </si>
  <si>
    <t>THESE ARE IN PACIFIC TIME</t>
  </si>
  <si>
    <t>08:43:24am</t>
  </si>
  <si>
    <t>09:01:10am</t>
  </si>
  <si>
    <t>09:09:55am</t>
  </si>
  <si>
    <t>09:12:15am</t>
  </si>
  <si>
    <t>09:14:40am</t>
  </si>
  <si>
    <t>10:00:21am</t>
  </si>
  <si>
    <t>10:02:24am</t>
  </si>
  <si>
    <t>10:21:14am</t>
  </si>
  <si>
    <t>10:27:16am</t>
  </si>
  <si>
    <t>10:29:14am</t>
  </si>
  <si>
    <t>10:35:54am</t>
  </si>
  <si>
    <t>10:38:55am</t>
  </si>
  <si>
    <t>10:40:42am</t>
  </si>
  <si>
    <t>10:42:24am</t>
  </si>
  <si>
    <t>10:44:49am</t>
  </si>
  <si>
    <t>10:54:21am</t>
  </si>
  <si>
    <t>10:56:35am</t>
  </si>
  <si>
    <t>11:01:44am</t>
  </si>
  <si>
    <t>11:19:04am</t>
  </si>
  <si>
    <t>11:23:12am</t>
  </si>
  <si>
    <t>11:34:08am</t>
  </si>
  <si>
    <t>12:13:01pm</t>
  </si>
  <si>
    <t>12:15:36pm</t>
  </si>
  <si>
    <t>12:18:52pm</t>
  </si>
  <si>
    <t>12:21:10pm</t>
  </si>
  <si>
    <t>12:22:52pm</t>
  </si>
  <si>
    <t>12:24:51pm</t>
  </si>
  <si>
    <t>12:27:02pm</t>
  </si>
  <si>
    <t>12:28:32pm</t>
  </si>
  <si>
    <t>12:37:22pm</t>
  </si>
  <si>
    <t>12:39:52pm</t>
  </si>
  <si>
    <t>12:43:37pm</t>
  </si>
  <si>
    <t>12:44:22pm</t>
  </si>
  <si>
    <t>12:46:57pm</t>
  </si>
  <si>
    <t>12:47:47pm</t>
  </si>
  <si>
    <t>12:50:25pm</t>
  </si>
  <si>
    <t>12:58:12pm</t>
  </si>
  <si>
    <t>12:59:59pm</t>
  </si>
  <si>
    <t>01:02:02pm</t>
  </si>
  <si>
    <t>01:04:17pm</t>
  </si>
  <si>
    <t>01:06:24pm</t>
  </si>
  <si>
    <t>01:08:18pm</t>
  </si>
  <si>
    <t>01:10:14pm</t>
  </si>
  <si>
    <t>01:12:23pm</t>
  </si>
  <si>
    <t>09:25:43am</t>
  </si>
  <si>
    <t>09:45:52am</t>
  </si>
  <si>
    <t>10:27:06am</t>
  </si>
  <si>
    <t>11:01:23am</t>
  </si>
  <si>
    <t>12:09:55pm</t>
  </si>
  <si>
    <t>12:10:47pm</t>
  </si>
  <si>
    <t>12:41:35pm</t>
  </si>
  <si>
    <t>12:43:03pm</t>
  </si>
  <si>
    <t>01:09:04pm</t>
  </si>
  <si>
    <t>01:09:54pm</t>
  </si>
  <si>
    <t>01:44:55pm</t>
  </si>
  <si>
    <t>01:43:22pm</t>
  </si>
  <si>
    <t>02:18:35pm</t>
  </si>
  <si>
    <t>09:25:25am</t>
  </si>
  <si>
    <t>09:30:06am</t>
  </si>
  <si>
    <t>11:00:37am</t>
  </si>
  <si>
    <t>11:01:26am</t>
  </si>
  <si>
    <t>11:03:57am</t>
  </si>
  <si>
    <t>11:04:43am</t>
  </si>
  <si>
    <t>11:07:30am</t>
  </si>
  <si>
    <t>12:18:04pm</t>
  </si>
  <si>
    <t>12:20:33pm</t>
  </si>
  <si>
    <t>12:37:07pm</t>
  </si>
  <si>
    <t>12:37:53pm</t>
  </si>
  <si>
    <t>01:07:29pm</t>
  </si>
  <si>
    <t>01:09:21pm</t>
  </si>
  <si>
    <t>01:48:03pm</t>
  </si>
  <si>
    <t>01:49:22pm</t>
  </si>
  <si>
    <t>WPT_ID</t>
  </si>
  <si>
    <t>stop 7</t>
  </si>
  <si>
    <t>stop9</t>
  </si>
  <si>
    <t>stop10</t>
  </si>
  <si>
    <t>stop11</t>
  </si>
  <si>
    <t>stop12</t>
  </si>
  <si>
    <t>stop16</t>
  </si>
  <si>
    <t>stop27</t>
  </si>
  <si>
    <t>stop28</t>
  </si>
  <si>
    <t>stop29</t>
  </si>
  <si>
    <t>stop30</t>
  </si>
  <si>
    <t>stop34</t>
  </si>
  <si>
    <t>stop38</t>
  </si>
  <si>
    <t>stop39</t>
  </si>
  <si>
    <t>stop48</t>
  </si>
  <si>
    <t>stop49</t>
  </si>
  <si>
    <t>stop50</t>
  </si>
  <si>
    <t>stop51</t>
  </si>
  <si>
    <t>stop52</t>
  </si>
  <si>
    <t>stop55</t>
  </si>
  <si>
    <t>stop57</t>
  </si>
  <si>
    <t>stop58</t>
  </si>
  <si>
    <t>stop65</t>
  </si>
  <si>
    <t>stop72</t>
  </si>
  <si>
    <t>stop74</t>
  </si>
  <si>
    <t>stop75</t>
  </si>
  <si>
    <t>stop77</t>
  </si>
  <si>
    <t>stop83</t>
  </si>
  <si>
    <t>stop84</t>
  </si>
  <si>
    <t>stop91</t>
  </si>
  <si>
    <t>stop96</t>
  </si>
  <si>
    <t>stop97</t>
  </si>
  <si>
    <t>stop99</t>
  </si>
  <si>
    <t>stop100</t>
  </si>
  <si>
    <t>stop106</t>
  </si>
  <si>
    <t>stop107</t>
  </si>
  <si>
    <t>stop108</t>
  </si>
  <si>
    <t>stop109</t>
  </si>
  <si>
    <t>stop110</t>
  </si>
  <si>
    <t>stop112</t>
  </si>
  <si>
    <t>stop113</t>
  </si>
  <si>
    <t>stop114</t>
  </si>
  <si>
    <t>stop115</t>
  </si>
  <si>
    <t>stop119</t>
  </si>
  <si>
    <t>stop121</t>
  </si>
  <si>
    <t>stop124</t>
  </si>
  <si>
    <t>stop125</t>
  </si>
  <si>
    <t>stop127</t>
  </si>
  <si>
    <t>stop128</t>
  </si>
  <si>
    <t>stop129</t>
  </si>
  <si>
    <t>stop135</t>
  </si>
  <si>
    <t>stop144</t>
  </si>
  <si>
    <t>stop145</t>
  </si>
  <si>
    <t>stop147</t>
  </si>
  <si>
    <t>stop148</t>
  </si>
  <si>
    <t>stop150</t>
  </si>
  <si>
    <t>stop152</t>
  </si>
  <si>
    <t>stop153</t>
  </si>
  <si>
    <t>stop155</t>
  </si>
  <si>
    <t>stop156</t>
  </si>
  <si>
    <t>stop157</t>
  </si>
  <si>
    <t>stop158</t>
  </si>
  <si>
    <t>stop160</t>
  </si>
  <si>
    <t>stop162</t>
  </si>
  <si>
    <t>stop163</t>
  </si>
  <si>
    <t>stop165</t>
  </si>
  <si>
    <t>stop166</t>
  </si>
  <si>
    <t>stop167</t>
  </si>
  <si>
    <t>stop168</t>
  </si>
  <si>
    <t>stop169</t>
  </si>
  <si>
    <t>stop170</t>
  </si>
  <si>
    <t>stop172</t>
  </si>
  <si>
    <t>stop173</t>
  </si>
  <si>
    <t>stop175</t>
  </si>
  <si>
    <t>stop180</t>
  </si>
  <si>
    <t>stop191</t>
  </si>
  <si>
    <t>stop192</t>
  </si>
  <si>
    <t>stop193</t>
  </si>
  <si>
    <t>stop194</t>
  </si>
  <si>
    <t>stop195</t>
  </si>
  <si>
    <t>stop196</t>
  </si>
  <si>
    <t>stop198</t>
  </si>
  <si>
    <t>stop199</t>
  </si>
  <si>
    <t>stop205</t>
  </si>
  <si>
    <t>stop206</t>
  </si>
  <si>
    <t>stop207</t>
  </si>
  <si>
    <t>stop210</t>
  </si>
  <si>
    <t>stop211</t>
  </si>
  <si>
    <t>stop212</t>
  </si>
  <si>
    <t>stop213</t>
  </si>
  <si>
    <t>stop217</t>
  </si>
  <si>
    <t>stop223</t>
  </si>
  <si>
    <t>stop227</t>
  </si>
  <si>
    <t>stop228</t>
  </si>
  <si>
    <t>stop229</t>
  </si>
  <si>
    <t>stop230</t>
  </si>
  <si>
    <t>stop233</t>
  </si>
  <si>
    <t>stop234</t>
  </si>
  <si>
    <t>stop235</t>
  </si>
  <si>
    <t>stop237</t>
  </si>
  <si>
    <t>stop238</t>
  </si>
  <si>
    <t>stop243</t>
  </si>
  <si>
    <t>stop244</t>
  </si>
  <si>
    <t>stop245</t>
  </si>
  <si>
    <t>stop246</t>
  </si>
  <si>
    <t>stop247</t>
  </si>
  <si>
    <t>stop248</t>
  </si>
  <si>
    <t>stop251</t>
  </si>
  <si>
    <t>stop252</t>
  </si>
  <si>
    <t>stop254</t>
  </si>
  <si>
    <t>stop257</t>
  </si>
  <si>
    <t>stop259</t>
  </si>
  <si>
    <t>stop262</t>
  </si>
  <si>
    <t>stop264</t>
  </si>
  <si>
    <t>stop265</t>
  </si>
  <si>
    <t>stop266</t>
  </si>
  <si>
    <t>stop267</t>
  </si>
  <si>
    <t>stop268</t>
  </si>
  <si>
    <t>stop269</t>
  </si>
  <si>
    <t>stop271</t>
  </si>
  <si>
    <t>stop272</t>
  </si>
  <si>
    <t>stop280</t>
  </si>
  <si>
    <t>282 pigl 1.7</t>
  </si>
  <si>
    <t>283 poba 2.2</t>
  </si>
  <si>
    <t>284 pigl 0.32</t>
  </si>
  <si>
    <t>285 pigl 1.38</t>
  </si>
  <si>
    <t>286 poba 0.85</t>
  </si>
  <si>
    <t>287 poba 0.93</t>
  </si>
  <si>
    <t>288 poba 2.8</t>
  </si>
  <si>
    <t>289 poba 1.5</t>
  </si>
  <si>
    <t>290 pigl 1.88</t>
  </si>
  <si>
    <t>291 poba 2.0</t>
  </si>
  <si>
    <t>292 poba 0.90</t>
  </si>
  <si>
    <t>293 poba 2.7</t>
  </si>
  <si>
    <t>294 poba 1.02</t>
  </si>
  <si>
    <t>295 poba 1.4</t>
  </si>
  <si>
    <t>296 poba 1.3</t>
  </si>
  <si>
    <t>297 poba 2.8</t>
  </si>
  <si>
    <t>298 poba 2.7</t>
  </si>
  <si>
    <t>299 poba 1.7</t>
  </si>
  <si>
    <t>300 poba 2.4</t>
  </si>
  <si>
    <t>301 stop</t>
  </si>
  <si>
    <t>302 poba 1.5</t>
  </si>
  <si>
    <t>303 stop</t>
  </si>
  <si>
    <t>304 poba 2.7</t>
  </si>
  <si>
    <t>305 poba 0.7</t>
  </si>
  <si>
    <t>306 stop</t>
  </si>
  <si>
    <t>307 stop</t>
  </si>
  <si>
    <t>308 pigl 2.1</t>
  </si>
  <si>
    <t>309 stop</t>
  </si>
  <si>
    <t>310 poba 1.2</t>
  </si>
  <si>
    <t>311 stop</t>
  </si>
  <si>
    <t>312 stop</t>
  </si>
  <si>
    <t>313 stop</t>
  </si>
  <si>
    <t>314 stop</t>
  </si>
  <si>
    <t>315 stop</t>
  </si>
  <si>
    <t>316 stop</t>
  </si>
  <si>
    <t>317 poba 2.2</t>
  </si>
  <si>
    <t>318 stop</t>
  </si>
  <si>
    <t>319 stop</t>
  </si>
  <si>
    <t>320 stop</t>
  </si>
  <si>
    <t>321 stop</t>
  </si>
  <si>
    <t>322 poba 0.8</t>
  </si>
  <si>
    <t>333 poba 1.3</t>
  </si>
  <si>
    <t>334 stop</t>
  </si>
  <si>
    <t>335 stop</t>
  </si>
  <si>
    <t>336 stop</t>
  </si>
  <si>
    <t>337 stop</t>
  </si>
  <si>
    <t>338 stop</t>
  </si>
  <si>
    <t>339 stop</t>
  </si>
  <si>
    <t>340 stop</t>
  </si>
  <si>
    <t>341 stop</t>
  </si>
  <si>
    <t>342 stop</t>
  </si>
  <si>
    <t>343 stop</t>
  </si>
  <si>
    <t>344 stop</t>
  </si>
  <si>
    <t>345 stop</t>
  </si>
  <si>
    <t>346 stop</t>
  </si>
  <si>
    <t>347 stop</t>
  </si>
  <si>
    <t>348 stop</t>
  </si>
  <si>
    <t>349 poba 0.88</t>
  </si>
  <si>
    <t>350 stop</t>
  </si>
  <si>
    <t>351 stop</t>
  </si>
  <si>
    <t>352 stop</t>
  </si>
  <si>
    <t>353 stop</t>
  </si>
  <si>
    <t>354 stop</t>
  </si>
  <si>
    <t>355 stop</t>
  </si>
  <si>
    <t>356 stop</t>
  </si>
  <si>
    <t>357 stop</t>
  </si>
  <si>
    <t>358 stop</t>
  </si>
  <si>
    <t>359 stop</t>
  </si>
  <si>
    <t>360 poba 1.6</t>
  </si>
  <si>
    <t>361 poba 3.3</t>
  </si>
  <si>
    <t>362 stop</t>
  </si>
  <si>
    <t>363 stop</t>
  </si>
  <si>
    <t>364 stop</t>
  </si>
  <si>
    <t>365 stop</t>
  </si>
  <si>
    <t>366 stop</t>
  </si>
  <si>
    <t>367 poba 1.1</t>
  </si>
  <si>
    <t>368 poba 1.4</t>
  </si>
  <si>
    <t>369 stop</t>
  </si>
  <si>
    <t>370 bepa 0.5</t>
  </si>
  <si>
    <t>371 poba 2.8</t>
  </si>
  <si>
    <t>372 poba 1.3</t>
  </si>
  <si>
    <t>373 stop</t>
  </si>
  <si>
    <t>374 poba 2.1</t>
  </si>
  <si>
    <t>375 stop</t>
  </si>
  <si>
    <t>376 poba 1.5</t>
  </si>
  <si>
    <t>377 poba 1.5</t>
  </si>
  <si>
    <t>378 poba 0.9</t>
  </si>
  <si>
    <t>379 bepa 1.2</t>
  </si>
  <si>
    <t>380 stop</t>
  </si>
  <si>
    <t>381 poba 2.3</t>
  </si>
  <si>
    <t>382 poba 2.3</t>
  </si>
  <si>
    <t>383 stop</t>
  </si>
  <si>
    <t>384 poba 3.3</t>
  </si>
  <si>
    <t>385 stop</t>
  </si>
  <si>
    <t>386 bepa 1.6</t>
  </si>
  <si>
    <t>387 poba 0.6</t>
  </si>
  <si>
    <t>388 poba 0.8</t>
  </si>
  <si>
    <t>389 poba 2.2</t>
  </si>
  <si>
    <t>390 stop</t>
  </si>
  <si>
    <t>391 poba 2.2</t>
  </si>
  <si>
    <t>392 stop</t>
  </si>
  <si>
    <t>393 poba 2.0</t>
  </si>
  <si>
    <t>394 poba 0.6</t>
  </si>
  <si>
    <t>395 stop</t>
  </si>
  <si>
    <t>396 stop</t>
  </si>
  <si>
    <t>397 stop</t>
  </si>
  <si>
    <t>398 stop</t>
  </si>
  <si>
    <t>399 stop</t>
  </si>
  <si>
    <t>400 stop</t>
  </si>
  <si>
    <t>401 poba 3.3</t>
  </si>
  <si>
    <t>402 bepa 0.5</t>
  </si>
  <si>
    <t>403 pigl 1.0</t>
  </si>
  <si>
    <t>404 poba 1.5</t>
  </si>
  <si>
    <t>405 stop</t>
  </si>
  <si>
    <t>406 stop</t>
  </si>
  <si>
    <t>407 poba 0.6</t>
  </si>
  <si>
    <t>408 stop</t>
  </si>
  <si>
    <t>409 poba 1.2</t>
  </si>
  <si>
    <t>410 stop</t>
  </si>
  <si>
    <t>411 poba 1.66</t>
  </si>
  <si>
    <t>412 stop</t>
  </si>
  <si>
    <t>413 stop</t>
  </si>
  <si>
    <t>414 poba 2.0</t>
  </si>
  <si>
    <t>415 stop</t>
  </si>
  <si>
    <t>416 poba 0.93</t>
  </si>
  <si>
    <t>417 poba 1.4</t>
  </si>
  <si>
    <t>418 poba 2.56</t>
  </si>
  <si>
    <t>419 poba 2.23</t>
  </si>
  <si>
    <t>422 stop</t>
  </si>
  <si>
    <t>423 poba 0</t>
  </si>
  <si>
    <t>424 stop</t>
  </si>
  <si>
    <t>425 stop</t>
  </si>
  <si>
    <t>426 stop</t>
  </si>
  <si>
    <t>427 stop</t>
  </si>
  <si>
    <t>428 stop</t>
  </si>
  <si>
    <t>429 poba 1.9</t>
  </si>
  <si>
    <t>430 poba 2.4</t>
  </si>
  <si>
    <t>431 poba 1.3</t>
  </si>
  <si>
    <t>432 stop</t>
  </si>
  <si>
    <t>433 poba 1.5</t>
  </si>
  <si>
    <t>434 stop</t>
  </si>
  <si>
    <t>435 poba 1.7</t>
  </si>
  <si>
    <t>436 poba 2.9</t>
  </si>
  <si>
    <t>437 stop</t>
  </si>
  <si>
    <t>438 stop</t>
  </si>
  <si>
    <t>439 stop</t>
  </si>
  <si>
    <t>440 stop</t>
  </si>
  <si>
    <t>441 stop</t>
  </si>
  <si>
    <t>442 stop</t>
  </si>
  <si>
    <t>443 poba 2.0</t>
  </si>
  <si>
    <t>444 stop</t>
  </si>
  <si>
    <t>445 stop</t>
  </si>
  <si>
    <t>446 stop</t>
  </si>
  <si>
    <t>447 poba 0.83</t>
  </si>
  <si>
    <t>448 poba 2.2</t>
  </si>
  <si>
    <t>449 poba 1.6</t>
  </si>
  <si>
    <t>450 stop</t>
  </si>
  <si>
    <t>451 stop</t>
  </si>
  <si>
    <t>452 stop</t>
  </si>
  <si>
    <t>453 stop</t>
  </si>
  <si>
    <t>454 poba 2.8</t>
  </si>
  <si>
    <t>455 stop</t>
  </si>
  <si>
    <t>456 poba 2.8</t>
  </si>
  <si>
    <t>457 poba 2.2</t>
  </si>
  <si>
    <t>458 stop</t>
  </si>
  <si>
    <t>459 stop</t>
  </si>
  <si>
    <t>460 stop</t>
  </si>
  <si>
    <t>461 stop</t>
  </si>
  <si>
    <t>462 stop</t>
  </si>
  <si>
    <t>463 poba 2.5</t>
  </si>
  <si>
    <t>464 stop</t>
  </si>
  <si>
    <t>465 poba 1.6</t>
  </si>
  <si>
    <t>466 stop</t>
  </si>
  <si>
    <t>467 stop</t>
  </si>
  <si>
    <t>468 poba 1.9</t>
  </si>
  <si>
    <t>469 stop</t>
  </si>
  <si>
    <t>470 stop</t>
  </si>
  <si>
    <t>471 poba 1.24</t>
  </si>
  <si>
    <t>472 poba 2.05</t>
  </si>
  <si>
    <t>473 poba 1.15</t>
  </si>
  <si>
    <t>474 poba 0.35</t>
  </si>
  <si>
    <t>475 poba 1.38</t>
  </si>
  <si>
    <t>476 poba 1.63</t>
  </si>
  <si>
    <t>477 poba 1.75</t>
  </si>
  <si>
    <t>478 poba 1.64</t>
  </si>
  <si>
    <t>479 pigl 1.49</t>
  </si>
  <si>
    <t>480 poba 0.77</t>
  </si>
  <si>
    <t>481 poba 2.1</t>
  </si>
  <si>
    <t>482 pigl 1.9</t>
  </si>
  <si>
    <t>483 poba 1.21</t>
  </si>
  <si>
    <t>484 poba 1.59</t>
  </si>
  <si>
    <t>485 poba 1.96</t>
  </si>
  <si>
    <t>486 pigl 0.50</t>
  </si>
  <si>
    <t>487 poba 1.78</t>
  </si>
  <si>
    <t>488 poba 2.06</t>
  </si>
  <si>
    <t>489 poba 1.21</t>
  </si>
  <si>
    <t>490 poba 0.30</t>
  </si>
  <si>
    <t>491 poba 0.28</t>
  </si>
  <si>
    <t>492 poba 1.63</t>
  </si>
  <si>
    <t>493 poba 1.95</t>
  </si>
  <si>
    <t>494 poba 1.26</t>
  </si>
  <si>
    <t>495 poba 1.80</t>
  </si>
  <si>
    <t>496 poba 2.900</t>
  </si>
  <si>
    <t>497 poba 1.98</t>
  </si>
  <si>
    <t>498 poba 0.35</t>
  </si>
  <si>
    <t>499 poba 1.90</t>
  </si>
  <si>
    <t>ApproxPRM</t>
  </si>
  <si>
    <t>FA</t>
  </si>
  <si>
    <t>median</t>
  </si>
  <si>
    <t>min</t>
  </si>
  <si>
    <t>max</t>
  </si>
  <si>
    <t>Q1</t>
  </si>
  <si>
    <t>Q3</t>
  </si>
  <si>
    <t>Min</t>
  </si>
  <si>
    <t>Max</t>
  </si>
  <si>
    <t>Count</t>
  </si>
  <si>
    <t>Mean</t>
  </si>
  <si>
    <t>SD</t>
  </si>
  <si>
    <t>Median</t>
  </si>
  <si>
    <t>Bottom</t>
  </si>
  <si>
    <t>2 Q Box</t>
  </si>
  <si>
    <t>3 Q Box</t>
  </si>
  <si>
    <t>Whisker -</t>
  </si>
  <si>
    <t>Whisker +</t>
  </si>
  <si>
    <t>Ice Scar Height above Floodplain</t>
  </si>
  <si>
    <t>FA-104</t>
  </si>
  <si>
    <t>FA-115</t>
  </si>
  <si>
    <t>FA-128</t>
  </si>
  <si>
    <t>Ice Scar Height above water</t>
  </si>
  <si>
    <t>mean</t>
  </si>
  <si>
    <t>Floodplain above water</t>
  </si>
  <si>
    <t>Top of Ice Scar above water</t>
  </si>
  <si>
    <t>DBH</t>
  </si>
  <si>
    <t>Scar Present (Y/N)</t>
  </si>
  <si>
    <t>PRM</t>
  </si>
  <si>
    <t>ICE</t>
  </si>
  <si>
    <t>Top of Scar above Floodplain (m)</t>
  </si>
  <si>
    <t>Floodplain above Water (m)</t>
  </si>
  <si>
    <t>Top of Scar above Water (m)</t>
  </si>
  <si>
    <t>No Scars</t>
  </si>
  <si>
    <t>FP Height Above Water</t>
  </si>
  <si>
    <t>Ice Scars</t>
  </si>
  <si>
    <t>Trees Present (Y/N)</t>
  </si>
  <si>
    <t>Number of Trees Between Points with Scars</t>
  </si>
  <si>
    <t>Top of Ice Scar above floodplain (m)</t>
  </si>
  <si>
    <t>Top of Ice Scar above floodplain (ft)</t>
  </si>
  <si>
    <t>m</t>
  </si>
  <si>
    <t>ft</t>
  </si>
  <si>
    <t>Scar Presence</t>
  </si>
  <si>
    <t>Not measured</t>
  </si>
  <si>
    <t>Project River Mile (PRM)</t>
  </si>
  <si>
    <t>Unobservable</t>
  </si>
  <si>
    <t>Ice Damage not Measured</t>
  </si>
  <si>
    <t>No Ice Scar</t>
  </si>
  <si>
    <t>Ice Scar Present</t>
  </si>
  <si>
    <t>Top of Scar above Floodplain (ft)</t>
  </si>
  <si>
    <t>Tabs included in worksheet</t>
  </si>
  <si>
    <t>Description</t>
  </si>
  <si>
    <t>Acronyms</t>
  </si>
  <si>
    <t>Additional Notes</t>
  </si>
  <si>
    <t>Location data in WGS84 Lat Long coordinates</t>
  </si>
  <si>
    <t>Coordinates obtained with Trimble and differential correction completed</t>
  </si>
  <si>
    <t>Focus area</t>
  </si>
  <si>
    <t>Diameter at breast height</t>
  </si>
  <si>
    <t>Measurement 1</t>
  </si>
  <si>
    <t>Measurement 2</t>
  </si>
  <si>
    <t>Measurement 3</t>
  </si>
  <si>
    <t>height of ice scar</t>
  </si>
  <si>
    <t>bottom of scar to ground</t>
  </si>
  <si>
    <t>floodplain to water</t>
  </si>
  <si>
    <t>Measurement 2 (bottom of scar to ground) was eliminated after several measurements and height of ice scar above floodplain became measurement 1, thus initially 1+2 = height of scar above floodplain</t>
  </si>
  <si>
    <t>Project river mile</t>
  </si>
  <si>
    <t>Top of IS above FP (METERS)</t>
  </si>
  <si>
    <t>Top of IS above FP (FEET)</t>
  </si>
  <si>
    <t>FP above water (METERS)</t>
  </si>
  <si>
    <t>Top of IS above water (METERS)</t>
  </si>
  <si>
    <t>THIS IS FOR ICE SCAR SITES WITH GPS POINTS ONLY, NOT STOPS</t>
  </si>
  <si>
    <t>Top of IS above FP (m)</t>
  </si>
  <si>
    <t>FP above water (m)</t>
  </si>
  <si>
    <t>Top of IS above water (m)</t>
  </si>
  <si>
    <t>Table for ISR</t>
  </si>
  <si>
    <t>All</t>
  </si>
  <si>
    <t>"Trees Present"</t>
  </si>
  <si>
    <t>areas where trees were found versus areas where there were no trees but that were barren or had low shrub shrubs</t>
  </si>
  <si>
    <t>Scar Present</t>
  </si>
  <si>
    <t>Ice scar visible and measurement made or attempted</t>
  </si>
  <si>
    <t>Ice scar not visible and not measured, measurement of flood plain height above water made or attempted</t>
  </si>
  <si>
    <t>Ice damage to vegetation visible but measurement of a scar not possible, there points are labelled "ICE" in GPS database</t>
  </si>
  <si>
    <t>No ice scar observed or measured</t>
  </si>
  <si>
    <t>Populus balsamifera with ice scar observed and measurement made or attempted</t>
  </si>
  <si>
    <t>Betula papyrifera with ice scar observed and measurement made or attempted</t>
  </si>
  <si>
    <t>Picea glauca with ice scar observed and measurement made or attempted</t>
  </si>
  <si>
    <t>Ice scar wedge samples collected at FA-104, FA-115, and FA-128 and labelled according to tree number and species</t>
  </si>
  <si>
    <t>Raw Data</t>
  </si>
  <si>
    <t>Data entered from field notebook and differentially corrected GPS points</t>
  </si>
  <si>
    <t>Figures</t>
  </si>
  <si>
    <t>Data manipulated to produce figures (floodplain above water, and scared trees by river mile)</t>
  </si>
  <si>
    <t>Data excluded from scars without GPS points available and STOPS without scars measured, summary figures made</t>
  </si>
  <si>
    <t>Focus Area Samples</t>
  </si>
  <si>
    <t>Scars with GPS Points Only</t>
  </si>
  <si>
    <t>Ice scar measurement data for only ice scar wedge samples taken at focus areas</t>
  </si>
  <si>
    <t>Ice scar data summarized for inclusion in ISR</t>
  </si>
  <si>
    <t>Supplies</t>
  </si>
  <si>
    <t>Trimble unit</t>
  </si>
  <si>
    <t>Trimble antennae</t>
  </si>
  <si>
    <t>Trimble chord to connect antennae and unit</t>
  </si>
  <si>
    <t>Trimble stand</t>
  </si>
  <si>
    <t>Datasheet/book</t>
  </si>
  <si>
    <t>TruPulse 360 Laser</t>
  </si>
  <si>
    <t>Bluetooth setup for TruPulse Laser and Trimble</t>
  </si>
  <si>
    <t>Press "down arrow" for 4 seconds</t>
  </si>
  <si>
    <t xml:space="preserve">Press "down arrow" until "bt" (bluetooth) appears on screen, click Fire button to select bt_on </t>
  </si>
  <si>
    <t>On Trimble</t>
  </si>
  <si>
    <t>1) Windows screen&gt;Start&gt;Settings&gt;Connections tab&gt;Bluetooth&gt;Devices tab</t>
  </si>
  <si>
    <t>Add new device</t>
  </si>
  <si>
    <t>Select TP360B-042852</t>
  </si>
  <si>
    <t>Enter passcode 1111</t>
  </si>
  <si>
    <t>Select box for serial port</t>
  </si>
  <si>
    <t>2) Windows screen&gt;Start&gt;Settings&gt;Connections tab&gt;Bluetooth&gt;COM Ports tab</t>
  </si>
  <si>
    <t>New Outgoing Port</t>
  </si>
  <si>
    <t xml:space="preserve">Select port7 </t>
  </si>
  <si>
    <t>Uncheck box for secure connection</t>
  </si>
  <si>
    <t>3) Open TerraSync</t>
  </si>
  <si>
    <t>Setup&gt;External Sensors</t>
  </si>
  <si>
    <t>Check box next to Laser</t>
  </si>
  <si>
    <t>Click properties and ensure port "COM7: TP360B-042852" is selected</t>
  </si>
  <si>
    <t>Shooting Offset Points Using TruPulse 360 Laser in TerraSync</t>
  </si>
  <si>
    <t>Open TerraSync and select Professional Edition (if other edition is selected device cannot connect with laser)</t>
  </si>
  <si>
    <t>Create new data file for day (do this once)</t>
  </si>
  <si>
    <t>label "MMDDYY-IceScar-FLFL"</t>
  </si>
  <si>
    <t>Within "Data" tab, select "Collect Features"</t>
  </si>
  <si>
    <t>select "Ice Scar Study" data dictionary (created prior to use in field on computer, see metadata for more information)</t>
  </si>
  <si>
    <t>Select "Ice Scar" feature</t>
  </si>
  <si>
    <t>While logging point</t>
  </si>
  <si>
    <t>click "Options" tab &gt; Offset &gt; Distance - Bearing</t>
  </si>
  <si>
    <t>use TruPulse 360 laser to take "VD" measurement to top of ice scar</t>
  </si>
  <si>
    <t>choose "Tree Species" from drop down menu (POBA, BEPA, PIGL, ALNUS)</t>
  </si>
  <si>
    <t>enter "Tree Number" using key pad</t>
  </si>
  <si>
    <t>enter measured "Ice Scar Height" (see below)</t>
  </si>
  <si>
    <t xml:space="preserve">1) FIRE to measure horizontal distance </t>
  </si>
  <si>
    <t>2) FIRE to measure angle to top of ice scar</t>
  </si>
  <si>
    <t>3) FIRE to measure angle to bottom of ice scar</t>
  </si>
  <si>
    <t>Use TruPulse 360 laser to measure additional heights</t>
  </si>
  <si>
    <t>Record all heights noting tree species and tree number</t>
  </si>
  <si>
    <t>Specific Tab in Database</t>
  </si>
  <si>
    <t>Points included "Ice Scar" and generic point used for STOP with no scar visible</t>
  </si>
  <si>
    <t>Within "Ice Scar" category tree species dropdown menu was available to select "POBA", "PIGL", "BEPA", or "ALNUS"</t>
  </si>
  <si>
    <t>Within "Ice Scar" category box available to type in ice scar height</t>
  </si>
  <si>
    <t>Within "Ice Scar" category box available to type in tree number</t>
  </si>
  <si>
    <t>In 2013 field season ice scars were measured every 0.2 miles along river right and river left from PRM 102-146 with minor gaps (GPS data shows gaps that need to be revisited)</t>
  </si>
  <si>
    <r>
      <t xml:space="preserve">Trimble Data Dictionary for Ice Scar Study </t>
    </r>
    <r>
      <rPr>
        <sz val="11"/>
        <color theme="1"/>
        <rFont val="Calibri"/>
        <family val="2"/>
        <scheme val="minor"/>
      </rPr>
      <t>(see comment box for picture of setup)</t>
    </r>
  </si>
  <si>
    <t>number of trees with observable scars counted between successive trees measured/stops</t>
  </si>
  <si>
    <t>Measurements made in meters, converted to feet in several sections of the database for use in ISR</t>
  </si>
  <si>
    <t>All times in raw data are in Pacific Standard Time (PST)</t>
  </si>
  <si>
    <t>An excellent boat captain</t>
  </si>
  <si>
    <r>
      <t xml:space="preserve">Use TruPulse 360 laser to measure </t>
    </r>
    <r>
      <rPr>
        <b/>
        <sz val="11"/>
        <color theme="1"/>
        <rFont val="Calibri"/>
        <family val="2"/>
        <scheme val="minor"/>
      </rPr>
      <t>ice scar height</t>
    </r>
    <r>
      <rPr>
        <sz val="11"/>
        <color theme="1"/>
        <rFont val="Calibri"/>
        <family val="2"/>
        <scheme val="minor"/>
      </rPr>
      <t xml:space="preserve"> in "HT" mode</t>
    </r>
  </si>
  <si>
    <r>
      <t xml:space="preserve">1) </t>
    </r>
    <r>
      <rPr>
        <b/>
        <sz val="11"/>
        <color theme="1"/>
        <rFont val="Calibri"/>
        <family val="2"/>
        <scheme val="minor"/>
      </rPr>
      <t>water level to flood plain surface height</t>
    </r>
  </si>
  <si>
    <r>
      <t xml:space="preserve">2) </t>
    </r>
    <r>
      <rPr>
        <b/>
        <sz val="11"/>
        <color theme="1"/>
        <rFont val="Calibri"/>
        <family val="2"/>
        <scheme val="minor"/>
      </rPr>
      <t>flood plain surface to ice scar bottom height</t>
    </r>
  </si>
  <si>
    <t>Handheld GPS unit for boat captain to determine 0.2 mile stops</t>
  </si>
  <si>
    <t>Pencils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</si>
</sst>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/>
    <xf numFmtId="2" fontId="0" fillId="0" borderId="0" xfId="0" applyNumberFormat="1"/>
    <xf numFmtId="2" fontId="1" fillId="0" borderId="1" xfId="0" applyNumberFormat="1" applyFont="1" applyBorder="1"/>
    <xf numFmtId="0" fontId="1" fillId="0" borderId="1" xfId="0" applyFont="1" applyFill="1" applyBorder="1"/>
    <xf numFmtId="49" fontId="0" fillId="0" borderId="0" xfId="0" applyNumberFormat="1"/>
    <xf numFmtId="49" fontId="1" fillId="0" borderId="1" xfId="0" applyNumberFormat="1" applyFont="1" applyBorder="1"/>
    <xf numFmtId="1" fontId="0" fillId="0" borderId="0" xfId="0" applyNumberFormat="1"/>
    <xf numFmtId="1" fontId="1" fillId="0" borderId="1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0" xfId="0" applyFont="1" applyFill="1" applyBorder="1"/>
    <xf numFmtId="0" fontId="0" fillId="2" borderId="0" xfId="0" applyFill="1"/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 wrapText="1"/>
    </xf>
    <xf numFmtId="0" fontId="0" fillId="0" borderId="2" xfId="0" applyBorder="1" applyAlignment="1">
      <alignment horizontal="left"/>
    </xf>
    <xf numFmtId="2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1" fillId="0" borderId="5" xfId="0" applyNumberFormat="1" applyFont="1" applyBorder="1" applyAlignment="1">
      <alignment horizontal="left" wrapText="1"/>
    </xf>
    <xf numFmtId="1" fontId="1" fillId="0" borderId="6" xfId="0" applyNumberFormat="1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1" fontId="0" fillId="0" borderId="3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5" xfId="0" applyFont="1" applyBorder="1" applyAlignment="1">
      <alignment horizontal="left" wrapText="1"/>
    </xf>
    <xf numFmtId="2" fontId="1" fillId="0" borderId="4" xfId="0" applyNumberFormat="1" applyFont="1" applyBorder="1" applyAlignment="1">
      <alignment horizontal="left" wrapText="1"/>
    </xf>
    <xf numFmtId="2" fontId="0" fillId="0" borderId="7" xfId="0" applyNumberFormat="1" applyBorder="1" applyAlignment="1">
      <alignment horizontal="left"/>
    </xf>
    <xf numFmtId="2" fontId="0" fillId="0" borderId="9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2" fontId="1" fillId="0" borderId="5" xfId="0" applyNumberFormat="1" applyFont="1" applyFill="1" applyBorder="1" applyAlignment="1">
      <alignment horizontal="left" wrapText="1"/>
    </xf>
    <xf numFmtId="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0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errBars>
            <c:errBarType val="minus"/>
            <c:errValType val="cust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Figures!$L$17:$M$17</c:f>
                <c:numCache>
                  <c:formatCode>General</c:formatCode>
                  <c:ptCount val="2"/>
                  <c:pt idx="0">
                    <c:v>1.3</c:v>
                  </c:pt>
                  <c:pt idx="1">
                    <c:v>1.1000000000000001</c:v>
                  </c:pt>
                </c:numCache>
              </c:numRef>
            </c:minus>
          </c:errBars>
          <c:cat>
            <c:strRef>
              <c:f>Figures!$L$4:$M$4</c:f>
              <c:strCache>
                <c:ptCount val="2"/>
                <c:pt idx="0">
                  <c:v>Ice Scars</c:v>
                </c:pt>
                <c:pt idx="1">
                  <c:v>No Scars</c:v>
                </c:pt>
              </c:strCache>
            </c:strRef>
          </c:cat>
          <c:val>
            <c:numRef>
              <c:f>Figures!$L$14:$M$14</c:f>
              <c:numCache>
                <c:formatCode>General</c:formatCode>
                <c:ptCount val="2"/>
                <c:pt idx="0">
                  <c:v>2.1</c:v>
                </c:pt>
                <c:pt idx="1">
                  <c:v>1.8</c:v>
                </c:pt>
              </c:numCache>
            </c:numRef>
          </c:val>
        </c:ser>
        <c:ser>
          <c:idx val="1"/>
          <c:order val="1"/>
          <c:cat>
            <c:strRef>
              <c:f>Figures!$L$4:$M$4</c:f>
              <c:strCache>
                <c:ptCount val="2"/>
                <c:pt idx="0">
                  <c:v>Ice Scars</c:v>
                </c:pt>
                <c:pt idx="1">
                  <c:v>No Scars</c:v>
                </c:pt>
              </c:strCache>
            </c:strRef>
          </c:cat>
          <c:val>
            <c:numRef>
              <c:f>Figures!$L$15:$M$15</c:f>
              <c:numCache>
                <c:formatCode>0.00</c:formatCode>
                <c:ptCount val="2"/>
                <c:pt idx="0">
                  <c:v>0.79999999999999982</c:v>
                </c:pt>
                <c:pt idx="1">
                  <c:v>1.0499999999999996</c:v>
                </c:pt>
              </c:numCache>
            </c:numRef>
          </c:val>
        </c:ser>
        <c:ser>
          <c:idx val="2"/>
          <c:order val="2"/>
          <c:spPr>
            <a:solidFill>
              <a:schemeClr val="accent2"/>
            </a:solidFill>
          </c:spPr>
          <c:errBars>
            <c:errBarType val="plus"/>
            <c:errValType val="cust"/>
            <c:plus>
              <c:numRef>
                <c:f>Figures!$L$18:$M$18</c:f>
                <c:numCache>
                  <c:formatCode>General</c:formatCode>
                  <c:ptCount val="2"/>
                  <c:pt idx="0">
                    <c:v>2.5</c:v>
                  </c:pt>
                  <c:pt idx="1">
                    <c:v>11.100000000000001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Figures!$L$4:$M$4</c:f>
              <c:strCache>
                <c:ptCount val="2"/>
                <c:pt idx="0">
                  <c:v>Ice Scars</c:v>
                </c:pt>
                <c:pt idx="1">
                  <c:v>No Scars</c:v>
                </c:pt>
              </c:strCache>
            </c:strRef>
          </c:cat>
          <c:val>
            <c:numRef>
              <c:f>Figures!$L$16:$M$16</c:f>
              <c:numCache>
                <c:formatCode>0.00</c:formatCode>
                <c:ptCount val="2"/>
                <c:pt idx="0">
                  <c:v>0.80000000000000027</c:v>
                </c:pt>
                <c:pt idx="1">
                  <c:v>1.4500000000000002</c:v>
                </c:pt>
              </c:numCache>
            </c:numRef>
          </c:val>
        </c:ser>
        <c:overlap val="100"/>
        <c:axId val="90895488"/>
        <c:axId val="90897408"/>
      </c:barChart>
      <c:lineChart>
        <c:grouping val="standard"/>
        <c:ser>
          <c:idx val="3"/>
          <c:order val="3"/>
          <c:tx>
            <c:strRef>
              <c:f>Figures!$K$5</c:f>
              <c:strCache>
                <c:ptCount val="1"/>
                <c:pt idx="0">
                  <c:v>Mean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strRef>
              <c:f>Figures!$L$4:$M$4</c:f>
              <c:strCache>
                <c:ptCount val="2"/>
                <c:pt idx="0">
                  <c:v>Ice Scars</c:v>
                </c:pt>
                <c:pt idx="1">
                  <c:v>No Scars</c:v>
                </c:pt>
              </c:strCache>
            </c:strRef>
          </c:cat>
          <c:val>
            <c:numRef>
              <c:f>Figures!$L$5:$M$5</c:f>
              <c:numCache>
                <c:formatCode>General</c:formatCode>
                <c:ptCount val="2"/>
                <c:pt idx="0" formatCode="0.00">
                  <c:v>2.9572635135135119</c:v>
                </c:pt>
                <c:pt idx="1">
                  <c:v>3.5152542372881359</c:v>
                </c:pt>
              </c:numCache>
            </c:numRef>
          </c:val>
        </c:ser>
        <c:marker val="1"/>
        <c:axId val="90895488"/>
        <c:axId val="90897408"/>
      </c:lineChart>
      <c:catAx>
        <c:axId val="90895488"/>
        <c:scaling>
          <c:orientation val="minMax"/>
        </c:scaling>
        <c:axPos val="b"/>
        <c:tickLblPos val="nextTo"/>
        <c:crossAx val="90897408"/>
        <c:crosses val="autoZero"/>
        <c:auto val="1"/>
        <c:lblAlgn val="ctr"/>
        <c:lblOffset val="100"/>
      </c:catAx>
      <c:valAx>
        <c:axId val="908974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Floodplain above Water (m)</a:t>
                </a:r>
              </a:p>
            </c:rich>
          </c:tx>
          <c:layout>
            <c:manualLayout>
              <c:xMode val="edge"/>
              <c:yMode val="edge"/>
              <c:x val="2.2222222222222244E-2"/>
              <c:y val="0.18443460192475938"/>
            </c:manualLayout>
          </c:layout>
        </c:title>
        <c:numFmt formatCode="General" sourceLinked="1"/>
        <c:tickLblPos val="nextTo"/>
        <c:crossAx val="90895488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Figures!$H$1</c:f>
              <c:strCache>
                <c:ptCount val="1"/>
                <c:pt idx="0">
                  <c:v>Trees between with scars</c:v>
                </c:pt>
              </c:strCache>
            </c:strRef>
          </c:tx>
          <c:spPr>
            <a:ln w="28575">
              <a:noFill/>
            </a:ln>
          </c:spPr>
          <c:xVal>
            <c:numRef>
              <c:f>Figures!$D$2:$D$491</c:f>
              <c:numCache>
                <c:formatCode>General</c:formatCode>
                <c:ptCount val="490"/>
                <c:pt idx="0">
                  <c:v>103.5</c:v>
                </c:pt>
                <c:pt idx="1">
                  <c:v>103.6</c:v>
                </c:pt>
                <c:pt idx="2">
                  <c:v>104</c:v>
                </c:pt>
                <c:pt idx="3">
                  <c:v>104.4</c:v>
                </c:pt>
                <c:pt idx="4">
                  <c:v>105</c:v>
                </c:pt>
                <c:pt idx="5">
                  <c:v>106.75</c:v>
                </c:pt>
                <c:pt idx="6">
                  <c:v>102.45</c:v>
                </c:pt>
                <c:pt idx="7">
                  <c:v>108.95</c:v>
                </c:pt>
                <c:pt idx="8">
                  <c:v>109.15</c:v>
                </c:pt>
                <c:pt idx="9">
                  <c:v>109.35</c:v>
                </c:pt>
                <c:pt idx="10">
                  <c:v>109.5</c:v>
                </c:pt>
                <c:pt idx="11">
                  <c:v>111.65</c:v>
                </c:pt>
                <c:pt idx="12">
                  <c:v>116.6</c:v>
                </c:pt>
                <c:pt idx="13">
                  <c:v>118.05</c:v>
                </c:pt>
                <c:pt idx="14">
                  <c:v>130</c:v>
                </c:pt>
                <c:pt idx="15">
                  <c:v>132.69999999999999</c:v>
                </c:pt>
                <c:pt idx="16">
                  <c:v>133.85</c:v>
                </c:pt>
                <c:pt idx="17">
                  <c:v>134.1</c:v>
                </c:pt>
                <c:pt idx="18">
                  <c:v>136.85</c:v>
                </c:pt>
                <c:pt idx="19">
                  <c:v>141.80000000000001</c:v>
                </c:pt>
                <c:pt idx="20">
                  <c:v>119.8</c:v>
                </c:pt>
                <c:pt idx="21">
                  <c:v>122.05</c:v>
                </c:pt>
                <c:pt idx="22">
                  <c:v>123.95</c:v>
                </c:pt>
                <c:pt idx="23">
                  <c:v>123.75</c:v>
                </c:pt>
                <c:pt idx="24">
                  <c:v>105.8</c:v>
                </c:pt>
                <c:pt idx="25">
                  <c:v>107.55</c:v>
                </c:pt>
                <c:pt idx="26">
                  <c:v>107.4</c:v>
                </c:pt>
                <c:pt idx="27">
                  <c:v>115.8</c:v>
                </c:pt>
                <c:pt idx="28">
                  <c:v>134.75</c:v>
                </c:pt>
                <c:pt idx="29">
                  <c:v>109.75</c:v>
                </c:pt>
                <c:pt idx="30">
                  <c:v>110.3</c:v>
                </c:pt>
                <c:pt idx="31">
                  <c:v>110.5</c:v>
                </c:pt>
                <c:pt idx="32">
                  <c:v>111.35</c:v>
                </c:pt>
                <c:pt idx="33">
                  <c:v>113.05</c:v>
                </c:pt>
                <c:pt idx="34">
                  <c:v>115.25</c:v>
                </c:pt>
                <c:pt idx="35">
                  <c:v>115.35</c:v>
                </c:pt>
                <c:pt idx="36">
                  <c:v>118.4</c:v>
                </c:pt>
                <c:pt idx="37">
                  <c:v>119.5</c:v>
                </c:pt>
                <c:pt idx="38">
                  <c:v>123.35</c:v>
                </c:pt>
                <c:pt idx="39">
                  <c:v>124.4</c:v>
                </c:pt>
                <c:pt idx="40">
                  <c:v>125.7</c:v>
                </c:pt>
                <c:pt idx="41">
                  <c:v>126.5</c:v>
                </c:pt>
                <c:pt idx="42">
                  <c:v>132.30000000000001</c:v>
                </c:pt>
                <c:pt idx="43">
                  <c:v>132.6</c:v>
                </c:pt>
                <c:pt idx="44">
                  <c:v>133.05000000000001</c:v>
                </c:pt>
                <c:pt idx="45">
                  <c:v>133.30000000000001</c:v>
                </c:pt>
                <c:pt idx="46">
                  <c:v>133.44999999999999</c:v>
                </c:pt>
                <c:pt idx="47">
                  <c:v>133.55000000000001</c:v>
                </c:pt>
                <c:pt idx="48">
                  <c:v>133.55000000000001</c:v>
                </c:pt>
                <c:pt idx="49">
                  <c:v>136.44999999999999</c:v>
                </c:pt>
                <c:pt idx="50">
                  <c:v>145.19999999999999</c:v>
                </c:pt>
                <c:pt idx="51">
                  <c:v>145.4</c:v>
                </c:pt>
                <c:pt idx="52">
                  <c:v>145.4</c:v>
                </c:pt>
                <c:pt idx="53">
                  <c:v>103.7</c:v>
                </c:pt>
                <c:pt idx="54">
                  <c:v>103.8</c:v>
                </c:pt>
                <c:pt idx="55">
                  <c:v>105.2</c:v>
                </c:pt>
                <c:pt idx="56">
                  <c:v>107.15</c:v>
                </c:pt>
                <c:pt idx="57">
                  <c:v>113.05</c:v>
                </c:pt>
                <c:pt idx="58">
                  <c:v>130.44999999999999</c:v>
                </c:pt>
                <c:pt idx="59">
                  <c:v>140</c:v>
                </c:pt>
                <c:pt idx="60">
                  <c:v>141.75</c:v>
                </c:pt>
                <c:pt idx="61">
                  <c:v>133.25</c:v>
                </c:pt>
                <c:pt idx="62">
                  <c:v>133.44999999999999</c:v>
                </c:pt>
                <c:pt idx="63">
                  <c:v>137.35</c:v>
                </c:pt>
                <c:pt idx="64">
                  <c:v>104.4</c:v>
                </c:pt>
                <c:pt idx="65">
                  <c:v>104.9</c:v>
                </c:pt>
                <c:pt idx="66">
                  <c:v>105.15</c:v>
                </c:pt>
                <c:pt idx="67">
                  <c:v>105.4</c:v>
                </c:pt>
                <c:pt idx="68">
                  <c:v>110.7</c:v>
                </c:pt>
                <c:pt idx="69">
                  <c:v>123.95</c:v>
                </c:pt>
                <c:pt idx="70">
                  <c:v>114.9</c:v>
                </c:pt>
                <c:pt idx="71">
                  <c:v>115.15</c:v>
                </c:pt>
                <c:pt idx="72">
                  <c:v>128.15</c:v>
                </c:pt>
                <c:pt idx="73">
                  <c:v>104.1</c:v>
                </c:pt>
                <c:pt idx="74">
                  <c:v>105.1</c:v>
                </c:pt>
                <c:pt idx="75">
                  <c:v>105.35</c:v>
                </c:pt>
                <c:pt idx="76">
                  <c:v>105.45</c:v>
                </c:pt>
                <c:pt idx="77">
                  <c:v>105.5</c:v>
                </c:pt>
                <c:pt idx="78">
                  <c:v>105.5</c:v>
                </c:pt>
                <c:pt idx="79">
                  <c:v>105.5</c:v>
                </c:pt>
                <c:pt idx="80">
                  <c:v>105.8</c:v>
                </c:pt>
                <c:pt idx="81">
                  <c:v>106.05</c:v>
                </c:pt>
                <c:pt idx="82">
                  <c:v>106.2</c:v>
                </c:pt>
                <c:pt idx="83">
                  <c:v>106.55</c:v>
                </c:pt>
                <c:pt idx="84">
                  <c:v>107.8</c:v>
                </c:pt>
                <c:pt idx="85">
                  <c:v>108</c:v>
                </c:pt>
                <c:pt idx="86">
                  <c:v>108.25</c:v>
                </c:pt>
                <c:pt idx="87">
                  <c:v>102.65</c:v>
                </c:pt>
                <c:pt idx="88">
                  <c:v>102.85</c:v>
                </c:pt>
                <c:pt idx="89">
                  <c:v>103.55</c:v>
                </c:pt>
                <c:pt idx="90">
                  <c:v>103.8</c:v>
                </c:pt>
                <c:pt idx="91">
                  <c:v>104.05</c:v>
                </c:pt>
                <c:pt idx="92">
                  <c:v>104.35</c:v>
                </c:pt>
                <c:pt idx="93">
                  <c:v>104.65</c:v>
                </c:pt>
                <c:pt idx="94">
                  <c:v>105.25</c:v>
                </c:pt>
                <c:pt idx="95">
                  <c:v>105.45</c:v>
                </c:pt>
                <c:pt idx="96">
                  <c:v>105.65</c:v>
                </c:pt>
                <c:pt idx="97">
                  <c:v>106.95</c:v>
                </c:pt>
                <c:pt idx="98">
                  <c:v>107.55</c:v>
                </c:pt>
                <c:pt idx="99">
                  <c:v>108</c:v>
                </c:pt>
                <c:pt idx="100">
                  <c:v>108.2</c:v>
                </c:pt>
                <c:pt idx="101">
                  <c:v>108.5</c:v>
                </c:pt>
                <c:pt idx="102">
                  <c:v>108.55</c:v>
                </c:pt>
                <c:pt idx="103">
                  <c:v>108.3</c:v>
                </c:pt>
                <c:pt idx="104">
                  <c:v>108.35</c:v>
                </c:pt>
                <c:pt idx="105">
                  <c:v>108.65</c:v>
                </c:pt>
                <c:pt idx="106">
                  <c:v>109.7</c:v>
                </c:pt>
                <c:pt idx="107">
                  <c:v>110.1</c:v>
                </c:pt>
                <c:pt idx="108">
                  <c:v>111.1</c:v>
                </c:pt>
                <c:pt idx="109">
                  <c:v>111.5</c:v>
                </c:pt>
                <c:pt idx="110">
                  <c:v>111.85</c:v>
                </c:pt>
                <c:pt idx="111">
                  <c:v>112.05</c:v>
                </c:pt>
                <c:pt idx="112">
                  <c:v>112.2</c:v>
                </c:pt>
                <c:pt idx="113">
                  <c:v>112.85</c:v>
                </c:pt>
                <c:pt idx="114">
                  <c:v>113.2</c:v>
                </c:pt>
                <c:pt idx="115">
                  <c:v>113.4</c:v>
                </c:pt>
                <c:pt idx="116">
                  <c:v>113.6</c:v>
                </c:pt>
                <c:pt idx="117">
                  <c:v>113.9</c:v>
                </c:pt>
                <c:pt idx="118">
                  <c:v>114.3</c:v>
                </c:pt>
                <c:pt idx="119">
                  <c:v>114.5</c:v>
                </c:pt>
                <c:pt idx="120">
                  <c:v>114.75</c:v>
                </c:pt>
                <c:pt idx="121">
                  <c:v>114.95</c:v>
                </c:pt>
                <c:pt idx="122">
                  <c:v>115.6</c:v>
                </c:pt>
                <c:pt idx="123">
                  <c:v>116.1</c:v>
                </c:pt>
                <c:pt idx="124">
                  <c:v>116.25</c:v>
                </c:pt>
                <c:pt idx="125">
                  <c:v>116.4</c:v>
                </c:pt>
                <c:pt idx="126">
                  <c:v>116.85</c:v>
                </c:pt>
                <c:pt idx="127">
                  <c:v>119.1</c:v>
                </c:pt>
                <c:pt idx="128">
                  <c:v>119.3</c:v>
                </c:pt>
                <c:pt idx="129">
                  <c:v>129.65</c:v>
                </c:pt>
                <c:pt idx="130">
                  <c:v>130.65</c:v>
                </c:pt>
                <c:pt idx="131">
                  <c:v>131.30000000000001</c:v>
                </c:pt>
                <c:pt idx="132">
                  <c:v>132.1</c:v>
                </c:pt>
                <c:pt idx="133">
                  <c:v>132.30000000000001</c:v>
                </c:pt>
                <c:pt idx="134">
                  <c:v>132.44999999999999</c:v>
                </c:pt>
                <c:pt idx="135">
                  <c:v>132.9</c:v>
                </c:pt>
                <c:pt idx="136">
                  <c:v>133.25</c:v>
                </c:pt>
                <c:pt idx="137">
                  <c:v>133.5</c:v>
                </c:pt>
                <c:pt idx="138">
                  <c:v>133.69999999999999</c:v>
                </c:pt>
                <c:pt idx="139">
                  <c:v>134.25</c:v>
                </c:pt>
                <c:pt idx="140">
                  <c:v>134.30000000000001</c:v>
                </c:pt>
                <c:pt idx="141">
                  <c:v>134.5</c:v>
                </c:pt>
                <c:pt idx="142">
                  <c:v>135.15</c:v>
                </c:pt>
                <c:pt idx="143">
                  <c:v>135.80000000000001</c:v>
                </c:pt>
                <c:pt idx="144">
                  <c:v>136.25</c:v>
                </c:pt>
                <c:pt idx="145">
                  <c:v>137.65</c:v>
                </c:pt>
                <c:pt idx="146">
                  <c:v>138.05000000000001</c:v>
                </c:pt>
                <c:pt idx="147">
                  <c:v>138.6</c:v>
                </c:pt>
                <c:pt idx="148">
                  <c:v>140.65</c:v>
                </c:pt>
                <c:pt idx="149">
                  <c:v>141.05000000000001</c:v>
                </c:pt>
                <c:pt idx="150">
                  <c:v>141.25</c:v>
                </c:pt>
                <c:pt idx="151">
                  <c:v>141.35</c:v>
                </c:pt>
                <c:pt idx="152">
                  <c:v>142</c:v>
                </c:pt>
                <c:pt idx="153">
                  <c:v>142.19999999999999</c:v>
                </c:pt>
                <c:pt idx="154">
                  <c:v>142.35</c:v>
                </c:pt>
                <c:pt idx="155">
                  <c:v>142.5</c:v>
                </c:pt>
                <c:pt idx="156">
                  <c:v>142.65</c:v>
                </c:pt>
                <c:pt idx="157">
                  <c:v>142.85</c:v>
                </c:pt>
                <c:pt idx="158">
                  <c:v>143.05000000000001</c:v>
                </c:pt>
                <c:pt idx="159">
                  <c:v>143.19999999999999</c:v>
                </c:pt>
                <c:pt idx="160">
                  <c:v>143.4</c:v>
                </c:pt>
                <c:pt idx="161">
                  <c:v>143.6</c:v>
                </c:pt>
                <c:pt idx="162">
                  <c:v>128.69999999999999</c:v>
                </c:pt>
                <c:pt idx="163">
                  <c:v>129.30000000000001</c:v>
                </c:pt>
                <c:pt idx="164">
                  <c:v>129.4</c:v>
                </c:pt>
                <c:pt idx="165">
                  <c:v>129.6</c:v>
                </c:pt>
                <c:pt idx="166">
                  <c:v>129.85</c:v>
                </c:pt>
                <c:pt idx="167">
                  <c:v>130</c:v>
                </c:pt>
                <c:pt idx="168">
                  <c:v>130.65</c:v>
                </c:pt>
                <c:pt idx="169">
                  <c:v>130.85</c:v>
                </c:pt>
                <c:pt idx="170">
                  <c:v>131.75</c:v>
                </c:pt>
                <c:pt idx="171">
                  <c:v>131.9</c:v>
                </c:pt>
                <c:pt idx="172">
                  <c:v>132.1</c:v>
                </c:pt>
                <c:pt idx="173">
                  <c:v>132.5</c:v>
                </c:pt>
                <c:pt idx="174">
                  <c:v>132.69999999999999</c:v>
                </c:pt>
                <c:pt idx="175">
                  <c:v>132.85</c:v>
                </c:pt>
                <c:pt idx="176">
                  <c:v>133.80000000000001</c:v>
                </c:pt>
                <c:pt idx="177">
                  <c:v>134</c:v>
                </c:pt>
                <c:pt idx="178">
                  <c:v>134.19999999999999</c:v>
                </c:pt>
                <c:pt idx="179">
                  <c:v>135.19999999999999</c:v>
                </c:pt>
                <c:pt idx="180">
                  <c:v>135.5</c:v>
                </c:pt>
                <c:pt idx="181">
                  <c:v>136.19999999999999</c:v>
                </c:pt>
                <c:pt idx="182">
                  <c:v>136.69999999999999</c:v>
                </c:pt>
                <c:pt idx="183">
                  <c:v>137</c:v>
                </c:pt>
                <c:pt idx="184">
                  <c:v>137.5</c:v>
                </c:pt>
                <c:pt idx="185">
                  <c:v>138.44999999999999</c:v>
                </c:pt>
                <c:pt idx="186">
                  <c:v>138.75</c:v>
                </c:pt>
                <c:pt idx="187">
                  <c:v>139.30000000000001</c:v>
                </c:pt>
                <c:pt idx="188">
                  <c:v>139.80000000000001</c:v>
                </c:pt>
                <c:pt idx="189">
                  <c:v>140.19999999999999</c:v>
                </c:pt>
                <c:pt idx="190">
                  <c:v>140.69999999999999</c:v>
                </c:pt>
                <c:pt idx="191">
                  <c:v>141.15</c:v>
                </c:pt>
                <c:pt idx="192">
                  <c:v>141.30000000000001</c:v>
                </c:pt>
                <c:pt idx="193">
                  <c:v>128.9</c:v>
                </c:pt>
                <c:pt idx="194">
                  <c:v>108.25</c:v>
                </c:pt>
                <c:pt idx="195">
                  <c:v>108.45</c:v>
                </c:pt>
                <c:pt idx="196">
                  <c:v>108.65</c:v>
                </c:pt>
                <c:pt idx="197">
                  <c:v>108.2</c:v>
                </c:pt>
                <c:pt idx="198">
                  <c:v>108.45</c:v>
                </c:pt>
                <c:pt idx="199">
                  <c:v>108.7</c:v>
                </c:pt>
                <c:pt idx="200">
                  <c:v>108.55</c:v>
                </c:pt>
                <c:pt idx="202">
                  <c:v>104.6</c:v>
                </c:pt>
                <c:pt idx="203">
                  <c:v>105.3</c:v>
                </c:pt>
                <c:pt idx="204">
                  <c:v>105.3</c:v>
                </c:pt>
                <c:pt idx="205">
                  <c:v>105.45</c:v>
                </c:pt>
                <c:pt idx="206">
                  <c:v>105.55</c:v>
                </c:pt>
                <c:pt idx="207">
                  <c:v>105.4</c:v>
                </c:pt>
                <c:pt idx="208">
                  <c:v>105.7</c:v>
                </c:pt>
                <c:pt idx="209">
                  <c:v>105.8</c:v>
                </c:pt>
                <c:pt idx="210">
                  <c:v>106.1</c:v>
                </c:pt>
                <c:pt idx="211">
                  <c:v>104.95</c:v>
                </c:pt>
                <c:pt idx="212">
                  <c:v>105.15</c:v>
                </c:pt>
                <c:pt idx="213">
                  <c:v>105.25</c:v>
                </c:pt>
                <c:pt idx="214">
                  <c:v>108.55</c:v>
                </c:pt>
                <c:pt idx="215">
                  <c:v>108.85</c:v>
                </c:pt>
                <c:pt idx="216">
                  <c:v>109</c:v>
                </c:pt>
                <c:pt idx="217">
                  <c:v>109.45</c:v>
                </c:pt>
                <c:pt idx="218">
                  <c:v>109.9</c:v>
                </c:pt>
                <c:pt idx="219">
                  <c:v>110.1</c:v>
                </c:pt>
                <c:pt idx="220">
                  <c:v>111.1</c:v>
                </c:pt>
                <c:pt idx="221">
                  <c:v>112.75</c:v>
                </c:pt>
                <c:pt idx="222">
                  <c:v>114.85</c:v>
                </c:pt>
                <c:pt idx="223">
                  <c:v>115.05</c:v>
                </c:pt>
                <c:pt idx="224">
                  <c:v>118.95</c:v>
                </c:pt>
                <c:pt idx="225">
                  <c:v>121.55</c:v>
                </c:pt>
                <c:pt idx="226">
                  <c:v>121.65</c:v>
                </c:pt>
                <c:pt idx="227">
                  <c:v>119.05</c:v>
                </c:pt>
                <c:pt idx="228">
                  <c:v>119.25</c:v>
                </c:pt>
                <c:pt idx="229">
                  <c:v>120.05</c:v>
                </c:pt>
                <c:pt idx="230">
                  <c:v>120.2</c:v>
                </c:pt>
                <c:pt idx="231">
                  <c:v>120.9</c:v>
                </c:pt>
                <c:pt idx="232">
                  <c:v>121.45</c:v>
                </c:pt>
                <c:pt idx="233">
                  <c:v>121.65</c:v>
                </c:pt>
                <c:pt idx="234">
                  <c:v>121.9</c:v>
                </c:pt>
                <c:pt idx="235">
                  <c:v>122.75</c:v>
                </c:pt>
                <c:pt idx="236">
                  <c:v>122.9</c:v>
                </c:pt>
                <c:pt idx="237">
                  <c:v>123.7</c:v>
                </c:pt>
                <c:pt idx="238">
                  <c:v>124.15</c:v>
                </c:pt>
                <c:pt idx="239">
                  <c:v>124.6</c:v>
                </c:pt>
                <c:pt idx="240">
                  <c:v>124.75</c:v>
                </c:pt>
                <c:pt idx="241">
                  <c:v>125.35</c:v>
                </c:pt>
                <c:pt idx="242">
                  <c:v>125.8</c:v>
                </c:pt>
                <c:pt idx="243">
                  <c:v>126</c:v>
                </c:pt>
                <c:pt idx="244">
                  <c:v>123.3</c:v>
                </c:pt>
                <c:pt idx="245">
                  <c:v>124.05</c:v>
                </c:pt>
                <c:pt idx="246">
                  <c:v>124.95</c:v>
                </c:pt>
                <c:pt idx="247">
                  <c:v>125.55</c:v>
                </c:pt>
                <c:pt idx="248">
                  <c:v>125.9</c:v>
                </c:pt>
                <c:pt idx="249">
                  <c:v>126.8</c:v>
                </c:pt>
                <c:pt idx="250">
                  <c:v>116.4</c:v>
                </c:pt>
                <c:pt idx="251">
                  <c:v>116.4</c:v>
                </c:pt>
                <c:pt idx="252">
                  <c:v>116.2</c:v>
                </c:pt>
                <c:pt idx="253">
                  <c:v>116</c:v>
                </c:pt>
                <c:pt idx="256">
                  <c:v>103.4</c:v>
                </c:pt>
                <c:pt idx="257">
                  <c:v>115.6</c:v>
                </c:pt>
                <c:pt idx="258">
                  <c:v>115.85</c:v>
                </c:pt>
                <c:pt idx="259">
                  <c:v>116.25</c:v>
                </c:pt>
                <c:pt idx="260">
                  <c:v>132.5</c:v>
                </c:pt>
                <c:pt idx="261">
                  <c:v>132.69999999999999</c:v>
                </c:pt>
                <c:pt idx="262">
                  <c:v>132.80000000000001</c:v>
                </c:pt>
                <c:pt idx="263">
                  <c:v>136.1</c:v>
                </c:pt>
                <c:pt idx="264">
                  <c:v>142.94999999999999</c:v>
                </c:pt>
                <c:pt idx="265">
                  <c:v>143.35</c:v>
                </c:pt>
                <c:pt idx="266">
                  <c:v>143.65</c:v>
                </c:pt>
                <c:pt idx="267">
                  <c:v>144.25</c:v>
                </c:pt>
                <c:pt idx="268">
                  <c:v>144.5</c:v>
                </c:pt>
                <c:pt idx="269">
                  <c:v>144.85</c:v>
                </c:pt>
                <c:pt idx="270">
                  <c:v>144.15</c:v>
                </c:pt>
                <c:pt idx="271">
                  <c:v>144.55000000000001</c:v>
                </c:pt>
                <c:pt idx="272">
                  <c:v>145.25</c:v>
                </c:pt>
                <c:pt idx="273">
                  <c:v>113.5</c:v>
                </c:pt>
                <c:pt idx="274">
                  <c:v>113.4</c:v>
                </c:pt>
                <c:pt idx="275">
                  <c:v>113.75</c:v>
                </c:pt>
                <c:pt idx="276">
                  <c:v>114.1</c:v>
                </c:pt>
                <c:pt idx="277">
                  <c:v>114.4</c:v>
                </c:pt>
                <c:pt idx="278">
                  <c:v>114.4</c:v>
                </c:pt>
                <c:pt idx="279">
                  <c:v>114.65</c:v>
                </c:pt>
                <c:pt idx="280">
                  <c:v>114.7</c:v>
                </c:pt>
                <c:pt idx="281">
                  <c:v>114.85</c:v>
                </c:pt>
                <c:pt idx="282">
                  <c:v>115.05</c:v>
                </c:pt>
                <c:pt idx="283">
                  <c:v>115.4</c:v>
                </c:pt>
                <c:pt idx="284">
                  <c:v>115.45</c:v>
                </c:pt>
                <c:pt idx="285">
                  <c:v>128.25</c:v>
                </c:pt>
                <c:pt idx="286">
                  <c:v>128.5</c:v>
                </c:pt>
                <c:pt idx="287">
                  <c:v>128.5</c:v>
                </c:pt>
                <c:pt idx="288">
                  <c:v>128.65</c:v>
                </c:pt>
                <c:pt idx="289">
                  <c:v>128.75</c:v>
                </c:pt>
                <c:pt idx="290">
                  <c:v>128.75</c:v>
                </c:pt>
                <c:pt idx="291">
                  <c:v>129.4</c:v>
                </c:pt>
                <c:pt idx="292">
                  <c:v>129.30000000000001</c:v>
                </c:pt>
                <c:pt idx="293">
                  <c:v>129.55000000000001</c:v>
                </c:pt>
                <c:pt idx="294">
                  <c:v>129.55000000000001</c:v>
                </c:pt>
                <c:pt idx="295">
                  <c:v>129.65</c:v>
                </c:pt>
                <c:pt idx="296">
                  <c:v>129.55000000000001</c:v>
                </c:pt>
                <c:pt idx="297">
                  <c:v>128.19999999999999</c:v>
                </c:pt>
                <c:pt idx="298">
                  <c:v>128.25</c:v>
                </c:pt>
                <c:pt idx="299">
                  <c:v>104.3</c:v>
                </c:pt>
                <c:pt idx="300">
                  <c:v>104.55</c:v>
                </c:pt>
                <c:pt idx="301">
                  <c:v>104.65</c:v>
                </c:pt>
                <c:pt idx="302">
                  <c:v>104.75</c:v>
                </c:pt>
                <c:pt idx="303">
                  <c:v>106.2</c:v>
                </c:pt>
                <c:pt idx="304">
                  <c:v>106.95</c:v>
                </c:pt>
                <c:pt idx="305">
                  <c:v>107.1</c:v>
                </c:pt>
                <c:pt idx="306">
                  <c:v>107.3</c:v>
                </c:pt>
                <c:pt idx="307">
                  <c:v>102.2</c:v>
                </c:pt>
                <c:pt idx="308">
                  <c:v>103.05</c:v>
                </c:pt>
                <c:pt idx="309">
                  <c:v>103.2</c:v>
                </c:pt>
                <c:pt idx="310">
                  <c:v>105.85</c:v>
                </c:pt>
                <c:pt idx="311">
                  <c:v>106.05</c:v>
                </c:pt>
                <c:pt idx="312">
                  <c:v>106.25</c:v>
                </c:pt>
                <c:pt idx="313">
                  <c:v>106.4</c:v>
                </c:pt>
                <c:pt idx="314">
                  <c:v>106.6</c:v>
                </c:pt>
                <c:pt idx="315">
                  <c:v>107.7</c:v>
                </c:pt>
                <c:pt idx="316">
                  <c:v>107.8</c:v>
                </c:pt>
                <c:pt idx="317">
                  <c:v>108.5</c:v>
                </c:pt>
                <c:pt idx="318">
                  <c:v>109.9</c:v>
                </c:pt>
                <c:pt idx="319">
                  <c:v>110.3</c:v>
                </c:pt>
                <c:pt idx="320">
                  <c:v>110.5</c:v>
                </c:pt>
                <c:pt idx="321">
                  <c:v>111.25</c:v>
                </c:pt>
                <c:pt idx="322">
                  <c:v>112.4</c:v>
                </c:pt>
                <c:pt idx="323">
                  <c:v>112.7</c:v>
                </c:pt>
                <c:pt idx="324">
                  <c:v>114.15</c:v>
                </c:pt>
                <c:pt idx="325">
                  <c:v>115.2</c:v>
                </c:pt>
                <c:pt idx="326">
                  <c:v>115.4</c:v>
                </c:pt>
                <c:pt idx="327">
                  <c:v>116</c:v>
                </c:pt>
                <c:pt idx="328">
                  <c:v>117.05</c:v>
                </c:pt>
                <c:pt idx="329">
                  <c:v>117.2</c:v>
                </c:pt>
                <c:pt idx="330">
                  <c:v>117.4</c:v>
                </c:pt>
                <c:pt idx="331">
                  <c:v>117.65</c:v>
                </c:pt>
                <c:pt idx="332">
                  <c:v>117.85</c:v>
                </c:pt>
                <c:pt idx="333">
                  <c:v>118.3</c:v>
                </c:pt>
                <c:pt idx="334">
                  <c:v>118.5</c:v>
                </c:pt>
                <c:pt idx="335">
                  <c:v>118.7</c:v>
                </c:pt>
                <c:pt idx="336">
                  <c:v>118.9</c:v>
                </c:pt>
                <c:pt idx="337">
                  <c:v>129.85</c:v>
                </c:pt>
                <c:pt idx="338">
                  <c:v>130.1</c:v>
                </c:pt>
                <c:pt idx="339">
                  <c:v>130.85</c:v>
                </c:pt>
                <c:pt idx="340">
                  <c:v>131.1</c:v>
                </c:pt>
                <c:pt idx="341">
                  <c:v>131.5</c:v>
                </c:pt>
                <c:pt idx="342">
                  <c:v>131.69999999999999</c:v>
                </c:pt>
                <c:pt idx="343">
                  <c:v>131.85</c:v>
                </c:pt>
                <c:pt idx="344">
                  <c:v>133.1</c:v>
                </c:pt>
                <c:pt idx="345">
                  <c:v>134.94999999999999</c:v>
                </c:pt>
                <c:pt idx="346">
                  <c:v>135.4</c:v>
                </c:pt>
                <c:pt idx="347">
                  <c:v>135.55000000000001</c:v>
                </c:pt>
                <c:pt idx="348">
                  <c:v>135.9</c:v>
                </c:pt>
                <c:pt idx="349">
                  <c:v>136.44999999999999</c:v>
                </c:pt>
                <c:pt idx="350">
                  <c:v>136.65</c:v>
                </c:pt>
                <c:pt idx="351">
                  <c:v>137</c:v>
                </c:pt>
                <c:pt idx="352">
                  <c:v>137.1</c:v>
                </c:pt>
                <c:pt idx="353">
                  <c:v>137.19999999999999</c:v>
                </c:pt>
                <c:pt idx="354">
                  <c:v>137.44999999999999</c:v>
                </c:pt>
                <c:pt idx="355">
                  <c:v>137.85</c:v>
                </c:pt>
                <c:pt idx="356">
                  <c:v>138.19999999999999</c:v>
                </c:pt>
                <c:pt idx="357">
                  <c:v>138.4</c:v>
                </c:pt>
                <c:pt idx="358">
                  <c:v>138.85</c:v>
                </c:pt>
                <c:pt idx="359">
                  <c:v>139.05000000000001</c:v>
                </c:pt>
                <c:pt idx="360">
                  <c:v>139.25</c:v>
                </c:pt>
                <c:pt idx="361">
                  <c:v>139.44999999999999</c:v>
                </c:pt>
                <c:pt idx="362">
                  <c:v>139.6</c:v>
                </c:pt>
                <c:pt idx="363">
                  <c:v>139.80000000000001</c:v>
                </c:pt>
                <c:pt idx="364">
                  <c:v>140.25</c:v>
                </c:pt>
                <c:pt idx="365">
                  <c:v>140.44999999999999</c:v>
                </c:pt>
                <c:pt idx="366">
                  <c:v>140.85</c:v>
                </c:pt>
                <c:pt idx="367">
                  <c:v>141.94999999999999</c:v>
                </c:pt>
                <c:pt idx="368">
                  <c:v>143.80000000000001</c:v>
                </c:pt>
                <c:pt idx="369">
                  <c:v>144</c:v>
                </c:pt>
                <c:pt idx="370">
                  <c:v>144.25</c:v>
                </c:pt>
                <c:pt idx="371">
                  <c:v>128.1</c:v>
                </c:pt>
                <c:pt idx="372">
                  <c:v>128.25</c:v>
                </c:pt>
                <c:pt idx="373">
                  <c:v>128.5</c:v>
                </c:pt>
                <c:pt idx="374">
                  <c:v>128.9</c:v>
                </c:pt>
                <c:pt idx="375">
                  <c:v>129.05000000000001</c:v>
                </c:pt>
                <c:pt idx="376">
                  <c:v>130.1</c:v>
                </c:pt>
                <c:pt idx="377">
                  <c:v>130.30000000000001</c:v>
                </c:pt>
                <c:pt idx="378">
                  <c:v>130.5</c:v>
                </c:pt>
                <c:pt idx="379">
                  <c:v>131.05000000000001</c:v>
                </c:pt>
                <c:pt idx="380">
                  <c:v>131.25</c:v>
                </c:pt>
                <c:pt idx="381">
                  <c:v>131.44999999999999</c:v>
                </c:pt>
                <c:pt idx="382">
                  <c:v>131.65</c:v>
                </c:pt>
                <c:pt idx="383">
                  <c:v>132.35</c:v>
                </c:pt>
                <c:pt idx="384">
                  <c:v>133.65</c:v>
                </c:pt>
                <c:pt idx="385">
                  <c:v>134.4</c:v>
                </c:pt>
                <c:pt idx="386">
                  <c:v>134.6</c:v>
                </c:pt>
                <c:pt idx="387">
                  <c:v>134.75</c:v>
                </c:pt>
                <c:pt idx="388">
                  <c:v>135</c:v>
                </c:pt>
                <c:pt idx="389">
                  <c:v>135.69999999999999</c:v>
                </c:pt>
                <c:pt idx="390">
                  <c:v>135.9</c:v>
                </c:pt>
                <c:pt idx="391">
                  <c:v>136.05000000000001</c:v>
                </c:pt>
                <c:pt idx="392">
                  <c:v>136.30000000000001</c:v>
                </c:pt>
                <c:pt idx="393">
                  <c:v>136.55000000000001</c:v>
                </c:pt>
                <c:pt idx="394">
                  <c:v>137.65</c:v>
                </c:pt>
                <c:pt idx="395">
                  <c:v>137.80000000000001</c:v>
                </c:pt>
                <c:pt idx="396">
                  <c:v>137.69999999999999</c:v>
                </c:pt>
                <c:pt idx="397">
                  <c:v>137.9</c:v>
                </c:pt>
                <c:pt idx="398">
                  <c:v>138.1</c:v>
                </c:pt>
                <c:pt idx="399">
                  <c:v>138.25</c:v>
                </c:pt>
                <c:pt idx="400">
                  <c:v>138.9</c:v>
                </c:pt>
                <c:pt idx="401">
                  <c:v>139.1</c:v>
                </c:pt>
                <c:pt idx="402">
                  <c:v>139.44999999999999</c:v>
                </c:pt>
                <c:pt idx="403">
                  <c:v>140.35</c:v>
                </c:pt>
                <c:pt idx="404">
                  <c:v>140.94999999999999</c:v>
                </c:pt>
                <c:pt idx="405">
                  <c:v>141.6</c:v>
                </c:pt>
                <c:pt idx="406">
                  <c:v>141.94999999999999</c:v>
                </c:pt>
                <c:pt idx="407">
                  <c:v>142.19999999999999</c:v>
                </c:pt>
                <c:pt idx="408">
                  <c:v>142.4</c:v>
                </c:pt>
                <c:pt idx="409">
                  <c:v>128.25</c:v>
                </c:pt>
                <c:pt idx="410">
                  <c:v>128.5</c:v>
                </c:pt>
                <c:pt idx="411">
                  <c:v>128.69999999999999</c:v>
                </c:pt>
                <c:pt idx="412">
                  <c:v>129.1</c:v>
                </c:pt>
                <c:pt idx="413">
                  <c:v>126.95</c:v>
                </c:pt>
                <c:pt idx="414">
                  <c:v>108.9</c:v>
                </c:pt>
                <c:pt idx="415">
                  <c:v>109.2</c:v>
                </c:pt>
                <c:pt idx="416">
                  <c:v>110.9</c:v>
                </c:pt>
                <c:pt idx="417">
                  <c:v>111.6</c:v>
                </c:pt>
                <c:pt idx="418">
                  <c:v>111.85</c:v>
                </c:pt>
                <c:pt idx="419">
                  <c:v>112.05</c:v>
                </c:pt>
                <c:pt idx="420">
                  <c:v>112.3</c:v>
                </c:pt>
                <c:pt idx="421">
                  <c:v>112.55</c:v>
                </c:pt>
                <c:pt idx="422">
                  <c:v>113.3</c:v>
                </c:pt>
                <c:pt idx="423">
                  <c:v>113.85</c:v>
                </c:pt>
                <c:pt idx="424">
                  <c:v>114</c:v>
                </c:pt>
                <c:pt idx="425">
                  <c:v>115.5</c:v>
                </c:pt>
                <c:pt idx="426">
                  <c:v>115.75</c:v>
                </c:pt>
                <c:pt idx="427">
                  <c:v>116</c:v>
                </c:pt>
                <c:pt idx="428">
                  <c:v>116.2</c:v>
                </c:pt>
                <c:pt idx="429">
                  <c:v>116.45</c:v>
                </c:pt>
                <c:pt idx="430">
                  <c:v>116.75</c:v>
                </c:pt>
                <c:pt idx="431">
                  <c:v>117.25</c:v>
                </c:pt>
                <c:pt idx="432">
                  <c:v>117.45</c:v>
                </c:pt>
                <c:pt idx="433">
                  <c:v>117.75</c:v>
                </c:pt>
                <c:pt idx="434">
                  <c:v>117.95</c:v>
                </c:pt>
                <c:pt idx="435">
                  <c:v>118.25</c:v>
                </c:pt>
                <c:pt idx="436">
                  <c:v>118.65</c:v>
                </c:pt>
                <c:pt idx="437">
                  <c:v>119.15</c:v>
                </c:pt>
                <c:pt idx="438">
                  <c:v>119.4</c:v>
                </c:pt>
                <c:pt idx="439">
                  <c:v>119.65</c:v>
                </c:pt>
                <c:pt idx="440">
                  <c:v>119.85</c:v>
                </c:pt>
                <c:pt idx="441">
                  <c:v>120.05</c:v>
                </c:pt>
                <c:pt idx="442">
                  <c:v>120.4</c:v>
                </c:pt>
                <c:pt idx="443">
                  <c:v>120.5</c:v>
                </c:pt>
                <c:pt idx="444">
                  <c:v>120.7</c:v>
                </c:pt>
                <c:pt idx="445">
                  <c:v>120.9</c:v>
                </c:pt>
                <c:pt idx="446">
                  <c:v>121.25</c:v>
                </c:pt>
                <c:pt idx="447">
                  <c:v>121.9</c:v>
                </c:pt>
                <c:pt idx="448">
                  <c:v>122.1</c:v>
                </c:pt>
                <c:pt idx="449">
                  <c:v>122.45</c:v>
                </c:pt>
                <c:pt idx="450">
                  <c:v>122.7</c:v>
                </c:pt>
                <c:pt idx="451">
                  <c:v>119.05</c:v>
                </c:pt>
                <c:pt idx="452">
                  <c:v>120.4</c:v>
                </c:pt>
                <c:pt idx="453">
                  <c:v>121.25</c:v>
                </c:pt>
                <c:pt idx="454">
                  <c:v>122.4</c:v>
                </c:pt>
                <c:pt idx="455">
                  <c:v>123.9</c:v>
                </c:pt>
                <c:pt idx="456">
                  <c:v>125.1</c:v>
                </c:pt>
                <c:pt idx="457">
                  <c:v>125.45</c:v>
                </c:pt>
                <c:pt idx="458">
                  <c:v>126.25</c:v>
                </c:pt>
                <c:pt idx="459">
                  <c:v>126.45</c:v>
                </c:pt>
                <c:pt idx="460">
                  <c:v>126.7</c:v>
                </c:pt>
                <c:pt idx="461">
                  <c:v>127.05</c:v>
                </c:pt>
                <c:pt idx="462">
                  <c:v>122.7</c:v>
                </c:pt>
                <c:pt idx="463">
                  <c:v>122.95</c:v>
                </c:pt>
                <c:pt idx="464">
                  <c:v>124.7</c:v>
                </c:pt>
                <c:pt idx="465">
                  <c:v>125.4</c:v>
                </c:pt>
                <c:pt idx="466">
                  <c:v>126.1</c:v>
                </c:pt>
                <c:pt idx="467">
                  <c:v>127.35</c:v>
                </c:pt>
                <c:pt idx="468">
                  <c:v>103.2</c:v>
                </c:pt>
                <c:pt idx="469">
                  <c:v>105.9</c:v>
                </c:pt>
                <c:pt idx="470">
                  <c:v>112.5</c:v>
                </c:pt>
                <c:pt idx="471">
                  <c:v>112.6</c:v>
                </c:pt>
                <c:pt idx="472">
                  <c:v>114.55</c:v>
                </c:pt>
                <c:pt idx="473">
                  <c:v>114.65</c:v>
                </c:pt>
                <c:pt idx="474">
                  <c:v>136</c:v>
                </c:pt>
                <c:pt idx="475">
                  <c:v>142.4</c:v>
                </c:pt>
                <c:pt idx="476">
                  <c:v>142.55000000000001</c:v>
                </c:pt>
                <c:pt idx="477">
                  <c:v>143.9</c:v>
                </c:pt>
                <c:pt idx="478">
                  <c:v>144.05000000000001</c:v>
                </c:pt>
                <c:pt idx="479">
                  <c:v>144.15</c:v>
                </c:pt>
                <c:pt idx="480">
                  <c:v>144.15</c:v>
                </c:pt>
                <c:pt idx="481">
                  <c:v>144.25</c:v>
                </c:pt>
                <c:pt idx="482">
                  <c:v>145.1</c:v>
                </c:pt>
                <c:pt idx="483">
                  <c:v>145.65</c:v>
                </c:pt>
                <c:pt idx="484">
                  <c:v>144.35</c:v>
                </c:pt>
                <c:pt idx="485">
                  <c:v>144.80000000000001</c:v>
                </c:pt>
                <c:pt idx="486">
                  <c:v>145.05000000000001</c:v>
                </c:pt>
                <c:pt idx="487">
                  <c:v>145.5</c:v>
                </c:pt>
                <c:pt idx="488">
                  <c:v>145.75</c:v>
                </c:pt>
              </c:numCache>
            </c:numRef>
          </c:xVal>
          <c:yVal>
            <c:numRef>
              <c:f>Figures!$H$2:$H$491</c:f>
              <c:numCache>
                <c:formatCode>0</c:formatCode>
                <c:ptCount val="490"/>
                <c:pt idx="1">
                  <c:v>20</c:v>
                </c:pt>
                <c:pt idx="2">
                  <c:v>19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29</c:v>
                </c:pt>
                <c:pt idx="17">
                  <c:v>14</c:v>
                </c:pt>
                <c:pt idx="18">
                  <c:v>13</c:v>
                </c:pt>
                <c:pt idx="19">
                  <c:v>2</c:v>
                </c:pt>
                <c:pt idx="20">
                  <c:v>8</c:v>
                </c:pt>
                <c:pt idx="21">
                  <c:v>7</c:v>
                </c:pt>
                <c:pt idx="23">
                  <c:v>23</c:v>
                </c:pt>
                <c:pt idx="24">
                  <c:v>5</c:v>
                </c:pt>
                <c:pt idx="25">
                  <c:v>0</c:v>
                </c:pt>
                <c:pt idx="26">
                  <c:v>9</c:v>
                </c:pt>
                <c:pt idx="27">
                  <c:v>8</c:v>
                </c:pt>
                <c:pt idx="28">
                  <c:v>20</c:v>
                </c:pt>
                <c:pt idx="29">
                  <c:v>19</c:v>
                </c:pt>
                <c:pt idx="30">
                  <c:v>12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3</c:v>
                </c:pt>
                <c:pt idx="36">
                  <c:v>7</c:v>
                </c:pt>
                <c:pt idx="37">
                  <c:v>11</c:v>
                </c:pt>
                <c:pt idx="38">
                  <c:v>10</c:v>
                </c:pt>
                <c:pt idx="40">
                  <c:v>7</c:v>
                </c:pt>
                <c:pt idx="42">
                  <c:v>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9">
                  <c:v>4</c:v>
                </c:pt>
                <c:pt idx="53">
                  <c:v>16</c:v>
                </c:pt>
                <c:pt idx="54">
                  <c:v>0</c:v>
                </c:pt>
                <c:pt idx="55">
                  <c:v>14</c:v>
                </c:pt>
                <c:pt idx="56">
                  <c:v>0</c:v>
                </c:pt>
                <c:pt idx="57">
                  <c:v>4</c:v>
                </c:pt>
                <c:pt idx="59">
                  <c:v>5</c:v>
                </c:pt>
                <c:pt idx="62">
                  <c:v>12</c:v>
                </c:pt>
                <c:pt idx="63">
                  <c:v>0</c:v>
                </c:pt>
                <c:pt idx="68">
                  <c:v>10</c:v>
                </c:pt>
                <c:pt idx="69">
                  <c:v>24</c:v>
                </c:pt>
                <c:pt idx="73">
                  <c:v>15</c:v>
                </c:pt>
                <c:pt idx="74">
                  <c:v>7</c:v>
                </c:pt>
                <c:pt idx="76">
                  <c:v>15</c:v>
                </c:pt>
                <c:pt idx="77">
                  <c:v>16</c:v>
                </c:pt>
                <c:pt idx="78">
                  <c:v>8</c:v>
                </c:pt>
                <c:pt idx="79">
                  <c:v>6</c:v>
                </c:pt>
                <c:pt idx="82">
                  <c:v>0</c:v>
                </c:pt>
                <c:pt idx="83">
                  <c:v>13</c:v>
                </c:pt>
                <c:pt idx="84">
                  <c:v>0</c:v>
                </c:pt>
                <c:pt idx="85">
                  <c:v>10</c:v>
                </c:pt>
                <c:pt idx="86">
                  <c:v>0</c:v>
                </c:pt>
                <c:pt idx="87">
                  <c:v>25</c:v>
                </c:pt>
                <c:pt idx="88">
                  <c:v>9</c:v>
                </c:pt>
                <c:pt idx="90">
                  <c:v>0</c:v>
                </c:pt>
                <c:pt idx="91">
                  <c:v>13</c:v>
                </c:pt>
                <c:pt idx="93">
                  <c:v>3</c:v>
                </c:pt>
                <c:pt idx="95">
                  <c:v>0</c:v>
                </c:pt>
                <c:pt idx="96">
                  <c:v>0</c:v>
                </c:pt>
                <c:pt idx="97">
                  <c:v>15</c:v>
                </c:pt>
                <c:pt idx="98">
                  <c:v>12</c:v>
                </c:pt>
                <c:pt idx="100">
                  <c:v>4</c:v>
                </c:pt>
                <c:pt idx="102">
                  <c:v>17</c:v>
                </c:pt>
                <c:pt idx="103">
                  <c:v>13</c:v>
                </c:pt>
                <c:pt idx="104">
                  <c:v>5</c:v>
                </c:pt>
                <c:pt idx="105">
                  <c:v>3</c:v>
                </c:pt>
                <c:pt idx="106">
                  <c:v>8</c:v>
                </c:pt>
                <c:pt idx="107">
                  <c:v>1</c:v>
                </c:pt>
                <c:pt idx="108">
                  <c:v>3</c:v>
                </c:pt>
                <c:pt idx="109">
                  <c:v>9</c:v>
                </c:pt>
                <c:pt idx="110">
                  <c:v>8</c:v>
                </c:pt>
                <c:pt idx="111">
                  <c:v>5</c:v>
                </c:pt>
                <c:pt idx="112">
                  <c:v>13</c:v>
                </c:pt>
                <c:pt idx="113">
                  <c:v>12</c:v>
                </c:pt>
                <c:pt idx="114">
                  <c:v>3</c:v>
                </c:pt>
                <c:pt idx="115">
                  <c:v>30</c:v>
                </c:pt>
                <c:pt idx="116">
                  <c:v>9</c:v>
                </c:pt>
                <c:pt idx="117">
                  <c:v>1</c:v>
                </c:pt>
                <c:pt idx="118">
                  <c:v>4</c:v>
                </c:pt>
                <c:pt idx="119">
                  <c:v>5</c:v>
                </c:pt>
                <c:pt idx="120">
                  <c:v>10</c:v>
                </c:pt>
                <c:pt idx="121">
                  <c:v>5</c:v>
                </c:pt>
                <c:pt idx="122">
                  <c:v>10</c:v>
                </c:pt>
                <c:pt idx="123">
                  <c:v>8</c:v>
                </c:pt>
                <c:pt idx="124">
                  <c:v>6</c:v>
                </c:pt>
                <c:pt idx="125">
                  <c:v>8</c:v>
                </c:pt>
                <c:pt idx="126">
                  <c:v>1</c:v>
                </c:pt>
                <c:pt idx="127">
                  <c:v>2</c:v>
                </c:pt>
                <c:pt idx="128">
                  <c:v>9</c:v>
                </c:pt>
                <c:pt idx="130">
                  <c:v>1</c:v>
                </c:pt>
                <c:pt idx="131">
                  <c:v>2</c:v>
                </c:pt>
                <c:pt idx="132">
                  <c:v>11</c:v>
                </c:pt>
                <c:pt idx="133">
                  <c:v>5</c:v>
                </c:pt>
                <c:pt idx="134">
                  <c:v>11</c:v>
                </c:pt>
                <c:pt idx="135">
                  <c:v>23</c:v>
                </c:pt>
                <c:pt idx="136">
                  <c:v>13</c:v>
                </c:pt>
                <c:pt idx="137">
                  <c:v>21</c:v>
                </c:pt>
                <c:pt idx="138">
                  <c:v>18</c:v>
                </c:pt>
                <c:pt idx="139">
                  <c:v>13</c:v>
                </c:pt>
                <c:pt idx="140">
                  <c:v>4</c:v>
                </c:pt>
                <c:pt idx="141">
                  <c:v>11</c:v>
                </c:pt>
                <c:pt idx="142">
                  <c:v>14</c:v>
                </c:pt>
                <c:pt idx="143">
                  <c:v>14</c:v>
                </c:pt>
                <c:pt idx="144">
                  <c:v>11</c:v>
                </c:pt>
                <c:pt idx="145">
                  <c:v>3</c:v>
                </c:pt>
                <c:pt idx="146">
                  <c:v>1</c:v>
                </c:pt>
                <c:pt idx="147">
                  <c:v>5</c:v>
                </c:pt>
                <c:pt idx="148">
                  <c:v>1</c:v>
                </c:pt>
                <c:pt idx="149">
                  <c:v>8</c:v>
                </c:pt>
                <c:pt idx="150">
                  <c:v>2</c:v>
                </c:pt>
                <c:pt idx="151">
                  <c:v>5</c:v>
                </c:pt>
                <c:pt idx="152">
                  <c:v>3</c:v>
                </c:pt>
                <c:pt idx="153">
                  <c:v>0</c:v>
                </c:pt>
                <c:pt idx="154">
                  <c:v>7</c:v>
                </c:pt>
                <c:pt idx="155">
                  <c:v>9</c:v>
                </c:pt>
                <c:pt idx="156">
                  <c:v>30</c:v>
                </c:pt>
                <c:pt idx="159">
                  <c:v>17</c:v>
                </c:pt>
                <c:pt idx="160">
                  <c:v>14</c:v>
                </c:pt>
                <c:pt idx="161">
                  <c:v>10</c:v>
                </c:pt>
                <c:pt idx="162">
                  <c:v>8</c:v>
                </c:pt>
                <c:pt idx="163">
                  <c:v>4</c:v>
                </c:pt>
                <c:pt idx="164">
                  <c:v>4</c:v>
                </c:pt>
                <c:pt idx="165">
                  <c:v>6</c:v>
                </c:pt>
                <c:pt idx="166">
                  <c:v>8</c:v>
                </c:pt>
                <c:pt idx="167">
                  <c:v>3</c:v>
                </c:pt>
                <c:pt idx="168">
                  <c:v>2</c:v>
                </c:pt>
                <c:pt idx="169">
                  <c:v>0</c:v>
                </c:pt>
                <c:pt idx="171">
                  <c:v>6</c:v>
                </c:pt>
                <c:pt idx="172">
                  <c:v>4</c:v>
                </c:pt>
                <c:pt idx="173">
                  <c:v>7</c:v>
                </c:pt>
                <c:pt idx="174">
                  <c:v>10</c:v>
                </c:pt>
                <c:pt idx="175">
                  <c:v>26</c:v>
                </c:pt>
                <c:pt idx="176">
                  <c:v>5</c:v>
                </c:pt>
                <c:pt idx="177">
                  <c:v>11</c:v>
                </c:pt>
                <c:pt idx="178">
                  <c:v>13</c:v>
                </c:pt>
                <c:pt idx="179">
                  <c:v>6</c:v>
                </c:pt>
                <c:pt idx="180">
                  <c:v>18</c:v>
                </c:pt>
                <c:pt idx="181">
                  <c:v>0</c:v>
                </c:pt>
                <c:pt idx="182">
                  <c:v>1</c:v>
                </c:pt>
                <c:pt idx="183">
                  <c:v>3</c:v>
                </c:pt>
                <c:pt idx="184">
                  <c:v>7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9">
                  <c:v>0</c:v>
                </c:pt>
                <c:pt idx="191">
                  <c:v>10</c:v>
                </c:pt>
                <c:pt idx="192">
                  <c:v>17</c:v>
                </c:pt>
                <c:pt idx="193">
                  <c:v>1</c:v>
                </c:pt>
                <c:pt idx="195">
                  <c:v>12</c:v>
                </c:pt>
                <c:pt idx="196">
                  <c:v>15</c:v>
                </c:pt>
                <c:pt idx="198">
                  <c:v>35</c:v>
                </c:pt>
                <c:pt idx="199">
                  <c:v>22</c:v>
                </c:pt>
                <c:pt idx="201">
                  <c:v>12</c:v>
                </c:pt>
                <c:pt idx="213">
                  <c:v>38</c:v>
                </c:pt>
                <c:pt idx="215">
                  <c:v>6</c:v>
                </c:pt>
                <c:pt idx="216">
                  <c:v>6</c:v>
                </c:pt>
                <c:pt idx="217">
                  <c:v>7</c:v>
                </c:pt>
                <c:pt idx="218">
                  <c:v>15</c:v>
                </c:pt>
                <c:pt idx="219">
                  <c:v>10</c:v>
                </c:pt>
                <c:pt idx="220">
                  <c:v>3</c:v>
                </c:pt>
                <c:pt idx="221">
                  <c:v>0</c:v>
                </c:pt>
                <c:pt idx="222">
                  <c:v>3</c:v>
                </c:pt>
                <c:pt idx="223">
                  <c:v>8</c:v>
                </c:pt>
                <c:pt idx="225">
                  <c:v>6</c:v>
                </c:pt>
                <c:pt idx="226">
                  <c:v>7</c:v>
                </c:pt>
                <c:pt idx="227">
                  <c:v>3</c:v>
                </c:pt>
                <c:pt idx="228">
                  <c:v>7</c:v>
                </c:pt>
                <c:pt idx="229">
                  <c:v>6</c:v>
                </c:pt>
                <c:pt idx="230">
                  <c:v>11</c:v>
                </c:pt>
                <c:pt idx="231">
                  <c:v>2</c:v>
                </c:pt>
                <c:pt idx="232">
                  <c:v>6</c:v>
                </c:pt>
                <c:pt idx="233">
                  <c:v>12</c:v>
                </c:pt>
                <c:pt idx="234">
                  <c:v>8</c:v>
                </c:pt>
                <c:pt idx="235">
                  <c:v>9</c:v>
                </c:pt>
                <c:pt idx="236">
                  <c:v>4</c:v>
                </c:pt>
                <c:pt idx="237">
                  <c:v>6</c:v>
                </c:pt>
                <c:pt idx="238">
                  <c:v>3</c:v>
                </c:pt>
                <c:pt idx="240">
                  <c:v>6</c:v>
                </c:pt>
                <c:pt idx="241">
                  <c:v>2</c:v>
                </c:pt>
                <c:pt idx="242">
                  <c:v>3</c:v>
                </c:pt>
                <c:pt idx="243">
                  <c:v>6</c:v>
                </c:pt>
                <c:pt idx="244">
                  <c:v>1</c:v>
                </c:pt>
                <c:pt idx="245">
                  <c:v>7</c:v>
                </c:pt>
                <c:pt idx="247">
                  <c:v>8</c:v>
                </c:pt>
                <c:pt idx="248">
                  <c:v>3</c:v>
                </c:pt>
                <c:pt idx="256">
                  <c:v>0</c:v>
                </c:pt>
                <c:pt idx="257">
                  <c:v>24</c:v>
                </c:pt>
                <c:pt idx="258">
                  <c:v>25</c:v>
                </c:pt>
                <c:pt idx="260">
                  <c:v>8</c:v>
                </c:pt>
                <c:pt idx="261">
                  <c:v>5</c:v>
                </c:pt>
                <c:pt idx="262">
                  <c:v>3</c:v>
                </c:pt>
                <c:pt idx="263">
                  <c:v>6</c:v>
                </c:pt>
                <c:pt idx="269">
                  <c:v>8</c:v>
                </c:pt>
                <c:pt idx="271">
                  <c:v>4</c:v>
                </c:pt>
                <c:pt idx="272">
                  <c:v>3</c:v>
                </c:pt>
                <c:pt idx="299">
                  <c:v>14</c:v>
                </c:pt>
                <c:pt idx="300">
                  <c:v>0</c:v>
                </c:pt>
                <c:pt idx="301">
                  <c:v>6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8</c:v>
                </c:pt>
                <c:pt idx="308">
                  <c:v>6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5</c:v>
                </c:pt>
                <c:pt idx="319">
                  <c:v>0</c:v>
                </c:pt>
                <c:pt idx="320">
                  <c:v>0</c:v>
                </c:pt>
                <c:pt idx="321">
                  <c:v>2</c:v>
                </c:pt>
                <c:pt idx="322">
                  <c:v>16</c:v>
                </c:pt>
                <c:pt idx="323">
                  <c:v>6</c:v>
                </c:pt>
                <c:pt idx="324">
                  <c:v>7</c:v>
                </c:pt>
                <c:pt idx="325">
                  <c:v>1</c:v>
                </c:pt>
                <c:pt idx="326">
                  <c:v>5</c:v>
                </c:pt>
                <c:pt idx="327">
                  <c:v>0</c:v>
                </c:pt>
                <c:pt idx="328">
                  <c:v>4</c:v>
                </c:pt>
                <c:pt idx="329">
                  <c:v>1</c:v>
                </c:pt>
                <c:pt idx="330">
                  <c:v>6</c:v>
                </c:pt>
                <c:pt idx="331">
                  <c:v>0</c:v>
                </c:pt>
                <c:pt idx="332">
                  <c:v>3</c:v>
                </c:pt>
                <c:pt idx="333">
                  <c:v>4</c:v>
                </c:pt>
                <c:pt idx="334">
                  <c:v>3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4</c:v>
                </c:pt>
                <c:pt idx="340">
                  <c:v>2</c:v>
                </c:pt>
                <c:pt idx="341">
                  <c:v>6</c:v>
                </c:pt>
                <c:pt idx="342">
                  <c:v>0</c:v>
                </c:pt>
                <c:pt idx="343">
                  <c:v>1</c:v>
                </c:pt>
                <c:pt idx="344">
                  <c:v>10</c:v>
                </c:pt>
                <c:pt idx="346">
                  <c:v>11</c:v>
                </c:pt>
                <c:pt idx="347">
                  <c:v>20</c:v>
                </c:pt>
                <c:pt idx="349">
                  <c:v>0</c:v>
                </c:pt>
                <c:pt idx="350">
                  <c:v>8</c:v>
                </c:pt>
                <c:pt idx="351">
                  <c:v>3</c:v>
                </c:pt>
                <c:pt idx="352">
                  <c:v>0</c:v>
                </c:pt>
                <c:pt idx="354">
                  <c:v>0</c:v>
                </c:pt>
                <c:pt idx="355">
                  <c:v>12</c:v>
                </c:pt>
                <c:pt idx="356">
                  <c:v>1</c:v>
                </c:pt>
                <c:pt idx="357">
                  <c:v>1</c:v>
                </c:pt>
                <c:pt idx="358">
                  <c:v>3</c:v>
                </c:pt>
                <c:pt idx="359">
                  <c:v>2</c:v>
                </c:pt>
                <c:pt idx="360">
                  <c:v>2</c:v>
                </c:pt>
                <c:pt idx="361">
                  <c:v>0</c:v>
                </c:pt>
                <c:pt idx="362">
                  <c:v>0</c:v>
                </c:pt>
                <c:pt idx="363">
                  <c:v>3</c:v>
                </c:pt>
                <c:pt idx="364">
                  <c:v>2</c:v>
                </c:pt>
                <c:pt idx="365">
                  <c:v>0</c:v>
                </c:pt>
                <c:pt idx="366">
                  <c:v>1</c:v>
                </c:pt>
                <c:pt idx="367">
                  <c:v>7</c:v>
                </c:pt>
                <c:pt idx="368">
                  <c:v>4</c:v>
                </c:pt>
                <c:pt idx="369">
                  <c:v>0</c:v>
                </c:pt>
                <c:pt idx="370">
                  <c:v>10</c:v>
                </c:pt>
                <c:pt idx="374">
                  <c:v>6</c:v>
                </c:pt>
                <c:pt idx="375">
                  <c:v>0</c:v>
                </c:pt>
                <c:pt idx="376">
                  <c:v>0</c:v>
                </c:pt>
                <c:pt idx="377">
                  <c:v>7</c:v>
                </c:pt>
                <c:pt idx="378">
                  <c:v>4</c:v>
                </c:pt>
                <c:pt idx="382">
                  <c:v>1</c:v>
                </c:pt>
                <c:pt idx="383">
                  <c:v>0</c:v>
                </c:pt>
                <c:pt idx="384">
                  <c:v>40</c:v>
                </c:pt>
                <c:pt idx="385">
                  <c:v>13</c:v>
                </c:pt>
                <c:pt idx="387">
                  <c:v>5</c:v>
                </c:pt>
                <c:pt idx="388">
                  <c:v>3</c:v>
                </c:pt>
                <c:pt idx="389">
                  <c:v>7</c:v>
                </c:pt>
                <c:pt idx="390">
                  <c:v>13</c:v>
                </c:pt>
                <c:pt idx="391">
                  <c:v>0</c:v>
                </c:pt>
                <c:pt idx="393">
                  <c:v>0</c:v>
                </c:pt>
                <c:pt idx="394">
                  <c:v>2</c:v>
                </c:pt>
                <c:pt idx="395">
                  <c:v>10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15</c:v>
                </c:pt>
                <c:pt idx="401">
                  <c:v>0</c:v>
                </c:pt>
                <c:pt idx="404">
                  <c:v>15</c:v>
                </c:pt>
                <c:pt idx="406">
                  <c:v>3</c:v>
                </c:pt>
                <c:pt idx="407">
                  <c:v>0</c:v>
                </c:pt>
                <c:pt idx="408">
                  <c:v>0</c:v>
                </c:pt>
                <c:pt idx="410">
                  <c:v>0</c:v>
                </c:pt>
                <c:pt idx="411">
                  <c:v>2</c:v>
                </c:pt>
                <c:pt idx="412">
                  <c:v>0</c:v>
                </c:pt>
                <c:pt idx="414">
                  <c:v>17</c:v>
                </c:pt>
                <c:pt idx="415">
                  <c:v>13</c:v>
                </c:pt>
                <c:pt idx="416">
                  <c:v>2</c:v>
                </c:pt>
                <c:pt idx="417">
                  <c:v>4</c:v>
                </c:pt>
                <c:pt idx="418">
                  <c:v>0</c:v>
                </c:pt>
                <c:pt idx="419">
                  <c:v>1</c:v>
                </c:pt>
                <c:pt idx="420">
                  <c:v>0</c:v>
                </c:pt>
                <c:pt idx="421">
                  <c:v>0</c:v>
                </c:pt>
                <c:pt idx="422">
                  <c:v>7</c:v>
                </c:pt>
                <c:pt idx="423">
                  <c:v>0</c:v>
                </c:pt>
                <c:pt idx="424">
                  <c:v>0</c:v>
                </c:pt>
                <c:pt idx="425">
                  <c:v>10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7</c:v>
                </c:pt>
                <c:pt idx="437">
                  <c:v>6</c:v>
                </c:pt>
                <c:pt idx="438">
                  <c:v>4</c:v>
                </c:pt>
                <c:pt idx="439">
                  <c:v>0</c:v>
                </c:pt>
                <c:pt idx="440">
                  <c:v>0</c:v>
                </c:pt>
                <c:pt idx="441">
                  <c:v>6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9</c:v>
                </c:pt>
                <c:pt idx="446">
                  <c:v>4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2</c:v>
                </c:pt>
                <c:pt idx="452">
                  <c:v>5</c:v>
                </c:pt>
                <c:pt idx="454">
                  <c:v>0</c:v>
                </c:pt>
                <c:pt idx="455">
                  <c:v>5</c:v>
                </c:pt>
                <c:pt idx="456">
                  <c:v>8</c:v>
                </c:pt>
                <c:pt idx="457">
                  <c:v>5</c:v>
                </c:pt>
                <c:pt idx="458">
                  <c:v>1</c:v>
                </c:pt>
                <c:pt idx="459">
                  <c:v>2</c:v>
                </c:pt>
                <c:pt idx="460">
                  <c:v>0</c:v>
                </c:pt>
                <c:pt idx="461">
                  <c:v>3</c:v>
                </c:pt>
                <c:pt idx="463">
                  <c:v>0</c:v>
                </c:pt>
                <c:pt idx="464">
                  <c:v>0</c:v>
                </c:pt>
                <c:pt idx="467">
                  <c:v>1</c:v>
                </c:pt>
                <c:pt idx="469">
                  <c:v>1</c:v>
                </c:pt>
                <c:pt idx="470">
                  <c:v>0</c:v>
                </c:pt>
                <c:pt idx="471">
                  <c:v>5</c:v>
                </c:pt>
                <c:pt idx="472">
                  <c:v>0</c:v>
                </c:pt>
                <c:pt idx="474">
                  <c:v>3</c:v>
                </c:pt>
                <c:pt idx="476">
                  <c:v>0</c:v>
                </c:pt>
                <c:pt idx="477">
                  <c:v>0</c:v>
                </c:pt>
                <c:pt idx="482">
                  <c:v>4</c:v>
                </c:pt>
                <c:pt idx="484">
                  <c:v>3</c:v>
                </c:pt>
                <c:pt idx="485">
                  <c:v>3</c:v>
                </c:pt>
                <c:pt idx="486">
                  <c:v>4</c:v>
                </c:pt>
                <c:pt idx="487">
                  <c:v>5</c:v>
                </c:pt>
                <c:pt idx="488">
                  <c:v>2</c:v>
                </c:pt>
              </c:numCache>
            </c:numRef>
          </c:yVal>
        </c:ser>
        <c:axId val="91216128"/>
        <c:axId val="91230592"/>
      </c:scatterChart>
      <c:valAx>
        <c:axId val="91216128"/>
        <c:scaling>
          <c:orientation val="minMax"/>
          <c:max val="146"/>
          <c:min val="1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Project River Mile (PRM)</a:t>
                </a:r>
              </a:p>
            </c:rich>
          </c:tx>
          <c:layout/>
        </c:title>
        <c:numFmt formatCode="General" sourceLinked="1"/>
        <c:tickLblPos val="nextTo"/>
        <c:crossAx val="91230592"/>
        <c:crosses val="autoZero"/>
        <c:crossBetween val="midCat"/>
      </c:valAx>
      <c:valAx>
        <c:axId val="912305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Scarred Trees</a:t>
                </a:r>
              </a:p>
            </c:rich>
          </c:tx>
          <c:layout>
            <c:manualLayout>
              <c:xMode val="edge"/>
              <c:yMode val="edge"/>
              <c:x val="1.2359984550019304E-2"/>
              <c:y val="0.28693099314065867"/>
            </c:manualLayout>
          </c:layout>
        </c:title>
        <c:numFmt formatCode="General" sourceLinked="1"/>
        <c:tickLblPos val="nextTo"/>
        <c:crossAx val="91216128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9.6803387381455372E-2"/>
          <c:y val="0.19346004163272723"/>
          <c:w val="0.87958761252404438"/>
          <c:h val="0.62836852399819454"/>
        </c:manualLayout>
      </c:layout>
      <c:scatterChart>
        <c:scatterStyle val="lineMarker"/>
        <c:ser>
          <c:idx val="0"/>
          <c:order val="0"/>
          <c:tx>
            <c:strRef>
              <c:f>'Scars with GPS Points Only'!$H$1</c:f>
              <c:strCache>
                <c:ptCount val="1"/>
                <c:pt idx="0">
                  <c:v>Top of IS above water (METERS)</c:v>
                </c:pt>
              </c:strCache>
            </c:strRef>
          </c:tx>
          <c:spPr>
            <a:ln w="28575">
              <a:noFill/>
            </a:ln>
          </c:spPr>
          <c:xVal>
            <c:numRef>
              <c:f>'Scars with GPS Points Only'!$C$2:$C$501</c:f>
              <c:numCache>
                <c:formatCode>General</c:formatCode>
                <c:ptCount val="500"/>
                <c:pt idx="0">
                  <c:v>104.4</c:v>
                </c:pt>
                <c:pt idx="1">
                  <c:v>104.4</c:v>
                </c:pt>
                <c:pt idx="2">
                  <c:v>104.6</c:v>
                </c:pt>
                <c:pt idx="3">
                  <c:v>104.65</c:v>
                </c:pt>
                <c:pt idx="4">
                  <c:v>104.9</c:v>
                </c:pt>
                <c:pt idx="5">
                  <c:v>104.95</c:v>
                </c:pt>
                <c:pt idx="6">
                  <c:v>105</c:v>
                </c:pt>
                <c:pt idx="7">
                  <c:v>105.1</c:v>
                </c:pt>
                <c:pt idx="8">
                  <c:v>105.15</c:v>
                </c:pt>
                <c:pt idx="9">
                  <c:v>105.15</c:v>
                </c:pt>
                <c:pt idx="10">
                  <c:v>105.2</c:v>
                </c:pt>
                <c:pt idx="11">
                  <c:v>105.25</c:v>
                </c:pt>
                <c:pt idx="12">
                  <c:v>105.25</c:v>
                </c:pt>
                <c:pt idx="13">
                  <c:v>105.3</c:v>
                </c:pt>
                <c:pt idx="14">
                  <c:v>105.3</c:v>
                </c:pt>
                <c:pt idx="15">
                  <c:v>105.35</c:v>
                </c:pt>
                <c:pt idx="16">
                  <c:v>105.4</c:v>
                </c:pt>
                <c:pt idx="17">
                  <c:v>105.4</c:v>
                </c:pt>
                <c:pt idx="18">
                  <c:v>105.45</c:v>
                </c:pt>
                <c:pt idx="19">
                  <c:v>105.45</c:v>
                </c:pt>
                <c:pt idx="20">
                  <c:v>105.45</c:v>
                </c:pt>
                <c:pt idx="21">
                  <c:v>105.5</c:v>
                </c:pt>
                <c:pt idx="22">
                  <c:v>105.5</c:v>
                </c:pt>
                <c:pt idx="23">
                  <c:v>105.5</c:v>
                </c:pt>
                <c:pt idx="24">
                  <c:v>105.55</c:v>
                </c:pt>
                <c:pt idx="25">
                  <c:v>105.65</c:v>
                </c:pt>
                <c:pt idx="26">
                  <c:v>105.7</c:v>
                </c:pt>
                <c:pt idx="27">
                  <c:v>105.8</c:v>
                </c:pt>
                <c:pt idx="28">
                  <c:v>105.8</c:v>
                </c:pt>
                <c:pt idx="29">
                  <c:v>115.4</c:v>
                </c:pt>
                <c:pt idx="30">
                  <c:v>115.45</c:v>
                </c:pt>
                <c:pt idx="31">
                  <c:v>115.6</c:v>
                </c:pt>
                <c:pt idx="32">
                  <c:v>115.6</c:v>
                </c:pt>
                <c:pt idx="33">
                  <c:v>115.85</c:v>
                </c:pt>
                <c:pt idx="34">
                  <c:v>116</c:v>
                </c:pt>
                <c:pt idx="35">
                  <c:v>116.1</c:v>
                </c:pt>
                <c:pt idx="36">
                  <c:v>116.2</c:v>
                </c:pt>
                <c:pt idx="37">
                  <c:v>116.25</c:v>
                </c:pt>
                <c:pt idx="38">
                  <c:v>116.25</c:v>
                </c:pt>
                <c:pt idx="39">
                  <c:v>116.4</c:v>
                </c:pt>
                <c:pt idx="40">
                  <c:v>116.4</c:v>
                </c:pt>
                <c:pt idx="41">
                  <c:v>116.4</c:v>
                </c:pt>
                <c:pt idx="42">
                  <c:v>128.15</c:v>
                </c:pt>
                <c:pt idx="43">
                  <c:v>128.19999999999999</c:v>
                </c:pt>
                <c:pt idx="44">
                  <c:v>128.25</c:v>
                </c:pt>
                <c:pt idx="45">
                  <c:v>128.25</c:v>
                </c:pt>
                <c:pt idx="46">
                  <c:v>128.5</c:v>
                </c:pt>
                <c:pt idx="47">
                  <c:v>128.5</c:v>
                </c:pt>
                <c:pt idx="48">
                  <c:v>128.65</c:v>
                </c:pt>
                <c:pt idx="49">
                  <c:v>128.69999999999999</c:v>
                </c:pt>
                <c:pt idx="50">
                  <c:v>128.75</c:v>
                </c:pt>
                <c:pt idx="51">
                  <c:v>128.75</c:v>
                </c:pt>
                <c:pt idx="52">
                  <c:v>128.9</c:v>
                </c:pt>
                <c:pt idx="53">
                  <c:v>129.30000000000001</c:v>
                </c:pt>
                <c:pt idx="54">
                  <c:v>129.30000000000001</c:v>
                </c:pt>
                <c:pt idx="55">
                  <c:v>129.4</c:v>
                </c:pt>
                <c:pt idx="56">
                  <c:v>129.4</c:v>
                </c:pt>
                <c:pt idx="57">
                  <c:v>129.55000000000001</c:v>
                </c:pt>
                <c:pt idx="58">
                  <c:v>129.55000000000001</c:v>
                </c:pt>
                <c:pt idx="59">
                  <c:v>129.55000000000001</c:v>
                </c:pt>
                <c:pt idx="60">
                  <c:v>129.6</c:v>
                </c:pt>
                <c:pt idx="61">
                  <c:v>129.65</c:v>
                </c:pt>
                <c:pt idx="62">
                  <c:v>129.65</c:v>
                </c:pt>
                <c:pt idx="63">
                  <c:v>102.45</c:v>
                </c:pt>
                <c:pt idx="64">
                  <c:v>102.65</c:v>
                </c:pt>
                <c:pt idx="65">
                  <c:v>102.85</c:v>
                </c:pt>
                <c:pt idx="66">
                  <c:v>103.5</c:v>
                </c:pt>
                <c:pt idx="67">
                  <c:v>103.55</c:v>
                </c:pt>
                <c:pt idx="68">
                  <c:v>103.6</c:v>
                </c:pt>
                <c:pt idx="69">
                  <c:v>103.7</c:v>
                </c:pt>
                <c:pt idx="70">
                  <c:v>103.8</c:v>
                </c:pt>
                <c:pt idx="71">
                  <c:v>103.8</c:v>
                </c:pt>
                <c:pt idx="72">
                  <c:v>104</c:v>
                </c:pt>
                <c:pt idx="73">
                  <c:v>104.05</c:v>
                </c:pt>
                <c:pt idx="74">
                  <c:v>104.1</c:v>
                </c:pt>
                <c:pt idx="75">
                  <c:v>106.05</c:v>
                </c:pt>
                <c:pt idx="76">
                  <c:v>106.1</c:v>
                </c:pt>
                <c:pt idx="77">
                  <c:v>106.2</c:v>
                </c:pt>
                <c:pt idx="78">
                  <c:v>106.55</c:v>
                </c:pt>
                <c:pt idx="79">
                  <c:v>106.95</c:v>
                </c:pt>
                <c:pt idx="80">
                  <c:v>107.15</c:v>
                </c:pt>
                <c:pt idx="81">
                  <c:v>107.55</c:v>
                </c:pt>
                <c:pt idx="82">
                  <c:v>107.8</c:v>
                </c:pt>
                <c:pt idx="83">
                  <c:v>108</c:v>
                </c:pt>
                <c:pt idx="84">
                  <c:v>108</c:v>
                </c:pt>
                <c:pt idx="85">
                  <c:v>108.2</c:v>
                </c:pt>
                <c:pt idx="86">
                  <c:v>108.2</c:v>
                </c:pt>
                <c:pt idx="87">
                  <c:v>108.25</c:v>
                </c:pt>
                <c:pt idx="88">
                  <c:v>108.25</c:v>
                </c:pt>
                <c:pt idx="89">
                  <c:v>108.3</c:v>
                </c:pt>
                <c:pt idx="90">
                  <c:v>108.35</c:v>
                </c:pt>
                <c:pt idx="91">
                  <c:v>108.45</c:v>
                </c:pt>
                <c:pt idx="92">
                  <c:v>108.45</c:v>
                </c:pt>
                <c:pt idx="93">
                  <c:v>108.5</c:v>
                </c:pt>
                <c:pt idx="94">
                  <c:v>108.55</c:v>
                </c:pt>
                <c:pt idx="95">
                  <c:v>108.55</c:v>
                </c:pt>
                <c:pt idx="96">
                  <c:v>108.55</c:v>
                </c:pt>
                <c:pt idx="97">
                  <c:v>108.65</c:v>
                </c:pt>
                <c:pt idx="98">
                  <c:v>108.65</c:v>
                </c:pt>
                <c:pt idx="99">
                  <c:v>108.7</c:v>
                </c:pt>
                <c:pt idx="100">
                  <c:v>108.85</c:v>
                </c:pt>
                <c:pt idx="101">
                  <c:v>108.95</c:v>
                </c:pt>
                <c:pt idx="102">
                  <c:v>109</c:v>
                </c:pt>
                <c:pt idx="103">
                  <c:v>109.15</c:v>
                </c:pt>
                <c:pt idx="104">
                  <c:v>109.35</c:v>
                </c:pt>
                <c:pt idx="105">
                  <c:v>109.45</c:v>
                </c:pt>
                <c:pt idx="106">
                  <c:v>109.5</c:v>
                </c:pt>
                <c:pt idx="107">
                  <c:v>109.7</c:v>
                </c:pt>
                <c:pt idx="108">
                  <c:v>109.9</c:v>
                </c:pt>
                <c:pt idx="109">
                  <c:v>110.1</c:v>
                </c:pt>
                <c:pt idx="110">
                  <c:v>110.1</c:v>
                </c:pt>
                <c:pt idx="111">
                  <c:v>110.7</c:v>
                </c:pt>
                <c:pt idx="112">
                  <c:v>111.1</c:v>
                </c:pt>
                <c:pt idx="113">
                  <c:v>111.1</c:v>
                </c:pt>
                <c:pt idx="114">
                  <c:v>111.5</c:v>
                </c:pt>
                <c:pt idx="115">
                  <c:v>111.65</c:v>
                </c:pt>
                <c:pt idx="116">
                  <c:v>111.85</c:v>
                </c:pt>
                <c:pt idx="117">
                  <c:v>112.05</c:v>
                </c:pt>
                <c:pt idx="118">
                  <c:v>112.2</c:v>
                </c:pt>
                <c:pt idx="119">
                  <c:v>112.75</c:v>
                </c:pt>
                <c:pt idx="120">
                  <c:v>112.85</c:v>
                </c:pt>
                <c:pt idx="121">
                  <c:v>113.05</c:v>
                </c:pt>
                <c:pt idx="122">
                  <c:v>113.2</c:v>
                </c:pt>
                <c:pt idx="123">
                  <c:v>113.4</c:v>
                </c:pt>
                <c:pt idx="124">
                  <c:v>113.4</c:v>
                </c:pt>
                <c:pt idx="125">
                  <c:v>113.5</c:v>
                </c:pt>
                <c:pt idx="126">
                  <c:v>113.6</c:v>
                </c:pt>
                <c:pt idx="127">
                  <c:v>113.75</c:v>
                </c:pt>
                <c:pt idx="128">
                  <c:v>113.9</c:v>
                </c:pt>
                <c:pt idx="129">
                  <c:v>114.1</c:v>
                </c:pt>
                <c:pt idx="130">
                  <c:v>114.3</c:v>
                </c:pt>
                <c:pt idx="131">
                  <c:v>114.4</c:v>
                </c:pt>
                <c:pt idx="132">
                  <c:v>114.4</c:v>
                </c:pt>
                <c:pt idx="133">
                  <c:v>114.5</c:v>
                </c:pt>
                <c:pt idx="134">
                  <c:v>114.65</c:v>
                </c:pt>
                <c:pt idx="135">
                  <c:v>114.7</c:v>
                </c:pt>
                <c:pt idx="136">
                  <c:v>114.75</c:v>
                </c:pt>
                <c:pt idx="137">
                  <c:v>114.85</c:v>
                </c:pt>
                <c:pt idx="138">
                  <c:v>114.85</c:v>
                </c:pt>
                <c:pt idx="139">
                  <c:v>114.9</c:v>
                </c:pt>
                <c:pt idx="140">
                  <c:v>114.95</c:v>
                </c:pt>
                <c:pt idx="141">
                  <c:v>115.05</c:v>
                </c:pt>
                <c:pt idx="142">
                  <c:v>115.05</c:v>
                </c:pt>
                <c:pt idx="143">
                  <c:v>115.15</c:v>
                </c:pt>
                <c:pt idx="144">
                  <c:v>116.6</c:v>
                </c:pt>
                <c:pt idx="145">
                  <c:v>116.85</c:v>
                </c:pt>
                <c:pt idx="146">
                  <c:v>118.95</c:v>
                </c:pt>
                <c:pt idx="147">
                  <c:v>118.05</c:v>
                </c:pt>
                <c:pt idx="148">
                  <c:v>119.05</c:v>
                </c:pt>
                <c:pt idx="149">
                  <c:v>119.1</c:v>
                </c:pt>
                <c:pt idx="150">
                  <c:v>119.25</c:v>
                </c:pt>
                <c:pt idx="151">
                  <c:v>119.3</c:v>
                </c:pt>
                <c:pt idx="152">
                  <c:v>119.8</c:v>
                </c:pt>
                <c:pt idx="153">
                  <c:v>120.05</c:v>
                </c:pt>
                <c:pt idx="154">
                  <c:v>120.25</c:v>
                </c:pt>
                <c:pt idx="155">
                  <c:v>120.9</c:v>
                </c:pt>
                <c:pt idx="156">
                  <c:v>121.45</c:v>
                </c:pt>
                <c:pt idx="157">
                  <c:v>121.65</c:v>
                </c:pt>
                <c:pt idx="158">
                  <c:v>121.65</c:v>
                </c:pt>
                <c:pt idx="159">
                  <c:v>121.9</c:v>
                </c:pt>
                <c:pt idx="160">
                  <c:v>122.05</c:v>
                </c:pt>
                <c:pt idx="161">
                  <c:v>122.75</c:v>
                </c:pt>
                <c:pt idx="162">
                  <c:v>122.9</c:v>
                </c:pt>
                <c:pt idx="163">
                  <c:v>123.3</c:v>
                </c:pt>
                <c:pt idx="164">
                  <c:v>123.7</c:v>
                </c:pt>
                <c:pt idx="165">
                  <c:v>123.75</c:v>
                </c:pt>
                <c:pt idx="166">
                  <c:v>123.95</c:v>
                </c:pt>
                <c:pt idx="167">
                  <c:v>123.95</c:v>
                </c:pt>
                <c:pt idx="168">
                  <c:v>124.05</c:v>
                </c:pt>
                <c:pt idx="169">
                  <c:v>124.15</c:v>
                </c:pt>
                <c:pt idx="170">
                  <c:v>124.6</c:v>
                </c:pt>
                <c:pt idx="171">
                  <c:v>124.75</c:v>
                </c:pt>
                <c:pt idx="172">
                  <c:v>124.95</c:v>
                </c:pt>
                <c:pt idx="173">
                  <c:v>125.35</c:v>
                </c:pt>
                <c:pt idx="174">
                  <c:v>125.55</c:v>
                </c:pt>
                <c:pt idx="175">
                  <c:v>125.8</c:v>
                </c:pt>
                <c:pt idx="176">
                  <c:v>125.9</c:v>
                </c:pt>
                <c:pt idx="177">
                  <c:v>126</c:v>
                </c:pt>
                <c:pt idx="178">
                  <c:v>126.8</c:v>
                </c:pt>
                <c:pt idx="179">
                  <c:v>129.85</c:v>
                </c:pt>
                <c:pt idx="180">
                  <c:v>130</c:v>
                </c:pt>
                <c:pt idx="181">
                  <c:v>130</c:v>
                </c:pt>
                <c:pt idx="182">
                  <c:v>130.44999999999999</c:v>
                </c:pt>
                <c:pt idx="183">
                  <c:v>130.65</c:v>
                </c:pt>
                <c:pt idx="184">
                  <c:v>130.65</c:v>
                </c:pt>
                <c:pt idx="185">
                  <c:v>130.85</c:v>
                </c:pt>
                <c:pt idx="186">
                  <c:v>131.30000000000001</c:v>
                </c:pt>
                <c:pt idx="187">
                  <c:v>131.75</c:v>
                </c:pt>
                <c:pt idx="188">
                  <c:v>131.9</c:v>
                </c:pt>
                <c:pt idx="189">
                  <c:v>132.1</c:v>
                </c:pt>
                <c:pt idx="190">
                  <c:v>132.1</c:v>
                </c:pt>
                <c:pt idx="191">
                  <c:v>132.30000000000001</c:v>
                </c:pt>
                <c:pt idx="192">
                  <c:v>132.44999999999999</c:v>
                </c:pt>
                <c:pt idx="193">
                  <c:v>132.5</c:v>
                </c:pt>
                <c:pt idx="194">
                  <c:v>132.5</c:v>
                </c:pt>
                <c:pt idx="195">
                  <c:v>132.69999999999999</c:v>
                </c:pt>
                <c:pt idx="196">
                  <c:v>132.69999999999999</c:v>
                </c:pt>
                <c:pt idx="197">
                  <c:v>132.69999999999999</c:v>
                </c:pt>
                <c:pt idx="198">
                  <c:v>132.80000000000001</c:v>
                </c:pt>
                <c:pt idx="199">
                  <c:v>132.85</c:v>
                </c:pt>
                <c:pt idx="200">
                  <c:v>132.9</c:v>
                </c:pt>
                <c:pt idx="201">
                  <c:v>133.25</c:v>
                </c:pt>
                <c:pt idx="202">
                  <c:v>133.25</c:v>
                </c:pt>
                <c:pt idx="203">
                  <c:v>133.44999999999999</c:v>
                </c:pt>
                <c:pt idx="204">
                  <c:v>133.5</c:v>
                </c:pt>
                <c:pt idx="205">
                  <c:v>133.69999999999999</c:v>
                </c:pt>
                <c:pt idx="206">
                  <c:v>133.80000000000001</c:v>
                </c:pt>
                <c:pt idx="207">
                  <c:v>133.85</c:v>
                </c:pt>
                <c:pt idx="208">
                  <c:v>134</c:v>
                </c:pt>
                <c:pt idx="209">
                  <c:v>134.1</c:v>
                </c:pt>
                <c:pt idx="210">
                  <c:v>134.19999999999999</c:v>
                </c:pt>
                <c:pt idx="211">
                  <c:v>134.25</c:v>
                </c:pt>
                <c:pt idx="212">
                  <c:v>134.30000000000001</c:v>
                </c:pt>
                <c:pt idx="213">
                  <c:v>134.5</c:v>
                </c:pt>
                <c:pt idx="214">
                  <c:v>135.15</c:v>
                </c:pt>
                <c:pt idx="215">
                  <c:v>135.19999999999999</c:v>
                </c:pt>
                <c:pt idx="216">
                  <c:v>135.5</c:v>
                </c:pt>
                <c:pt idx="217">
                  <c:v>135.80000000000001</c:v>
                </c:pt>
                <c:pt idx="218">
                  <c:v>136.1</c:v>
                </c:pt>
                <c:pt idx="219">
                  <c:v>136.19999999999999</c:v>
                </c:pt>
                <c:pt idx="220">
                  <c:v>136.25</c:v>
                </c:pt>
                <c:pt idx="221">
                  <c:v>136.69999999999999</c:v>
                </c:pt>
                <c:pt idx="222">
                  <c:v>136.85</c:v>
                </c:pt>
                <c:pt idx="223">
                  <c:v>137</c:v>
                </c:pt>
                <c:pt idx="224">
                  <c:v>137.35</c:v>
                </c:pt>
                <c:pt idx="225">
                  <c:v>137.5</c:v>
                </c:pt>
                <c:pt idx="226">
                  <c:v>137.65</c:v>
                </c:pt>
                <c:pt idx="227">
                  <c:v>138.05000000000001</c:v>
                </c:pt>
                <c:pt idx="228">
                  <c:v>138.44999999999999</c:v>
                </c:pt>
                <c:pt idx="229">
                  <c:v>138.6</c:v>
                </c:pt>
                <c:pt idx="230">
                  <c:v>138.75</c:v>
                </c:pt>
                <c:pt idx="231">
                  <c:v>139.30000000000001</c:v>
                </c:pt>
                <c:pt idx="232">
                  <c:v>139.80000000000001</c:v>
                </c:pt>
                <c:pt idx="233">
                  <c:v>140</c:v>
                </c:pt>
                <c:pt idx="234">
                  <c:v>140.19999999999999</c:v>
                </c:pt>
                <c:pt idx="235">
                  <c:v>140.65</c:v>
                </c:pt>
                <c:pt idx="236">
                  <c:v>140.69999999999999</c:v>
                </c:pt>
                <c:pt idx="237">
                  <c:v>141.05000000000001</c:v>
                </c:pt>
                <c:pt idx="238">
                  <c:v>141.15</c:v>
                </c:pt>
                <c:pt idx="239">
                  <c:v>141.25</c:v>
                </c:pt>
                <c:pt idx="240">
                  <c:v>141.30000000000001</c:v>
                </c:pt>
                <c:pt idx="241">
                  <c:v>141.35</c:v>
                </c:pt>
                <c:pt idx="242">
                  <c:v>141.75</c:v>
                </c:pt>
                <c:pt idx="243">
                  <c:v>141.80000000000001</c:v>
                </c:pt>
                <c:pt idx="244">
                  <c:v>142</c:v>
                </c:pt>
                <c:pt idx="245">
                  <c:v>142.19999999999999</c:v>
                </c:pt>
                <c:pt idx="246">
                  <c:v>142.35</c:v>
                </c:pt>
                <c:pt idx="247">
                  <c:v>142.5</c:v>
                </c:pt>
                <c:pt idx="248">
                  <c:v>142.65</c:v>
                </c:pt>
                <c:pt idx="249">
                  <c:v>142.85</c:v>
                </c:pt>
                <c:pt idx="250">
                  <c:v>142.94999999999999</c:v>
                </c:pt>
                <c:pt idx="251">
                  <c:v>143.05000000000001</c:v>
                </c:pt>
                <c:pt idx="252">
                  <c:v>143.19999999999999</c:v>
                </c:pt>
                <c:pt idx="253">
                  <c:v>143.35</c:v>
                </c:pt>
                <c:pt idx="254">
                  <c:v>143.4</c:v>
                </c:pt>
                <c:pt idx="255">
                  <c:v>143.6</c:v>
                </c:pt>
                <c:pt idx="256">
                  <c:v>143.65</c:v>
                </c:pt>
                <c:pt idx="257">
                  <c:v>144.15</c:v>
                </c:pt>
                <c:pt idx="258">
                  <c:v>144.25</c:v>
                </c:pt>
                <c:pt idx="259">
                  <c:v>144.5</c:v>
                </c:pt>
                <c:pt idx="260">
                  <c:v>144.55000000000001</c:v>
                </c:pt>
                <c:pt idx="261">
                  <c:v>144.85</c:v>
                </c:pt>
                <c:pt idx="262">
                  <c:v>145.25</c:v>
                </c:pt>
              </c:numCache>
            </c:numRef>
          </c:xVal>
          <c:yVal>
            <c:numRef>
              <c:f>'Scars with GPS Points Only'!$H$2:$H$501</c:f>
              <c:numCache>
                <c:formatCode>0.00</c:formatCode>
                <c:ptCount val="500"/>
                <c:pt idx="0">
                  <c:v>4.3000000000000007</c:v>
                </c:pt>
                <c:pt idx="1">
                  <c:v>3.9000000000000004</c:v>
                </c:pt>
                <c:pt idx="2">
                  <c:v>5.0999999999999996</c:v>
                </c:pt>
                <c:pt idx="3">
                  <c:v>3</c:v>
                </c:pt>
                <c:pt idx="4">
                  <c:v>4.62</c:v>
                </c:pt>
                <c:pt idx="5">
                  <c:v>3.6</c:v>
                </c:pt>
                <c:pt idx="6">
                  <c:v>5.0999999999999996</c:v>
                </c:pt>
                <c:pt idx="7">
                  <c:v>4.9000000000000004</c:v>
                </c:pt>
                <c:pt idx="8">
                  <c:v>4.68</c:v>
                </c:pt>
                <c:pt idx="9">
                  <c:v>3.8</c:v>
                </c:pt>
                <c:pt idx="10">
                  <c:v>3.3</c:v>
                </c:pt>
                <c:pt idx="11">
                  <c:v>3.6</c:v>
                </c:pt>
                <c:pt idx="12">
                  <c:v>5.8</c:v>
                </c:pt>
                <c:pt idx="13">
                  <c:v>4.8</c:v>
                </c:pt>
                <c:pt idx="14">
                  <c:v>4.33</c:v>
                </c:pt>
                <c:pt idx="15">
                  <c:v>6.3000000000000007</c:v>
                </c:pt>
                <c:pt idx="16">
                  <c:v>5.88</c:v>
                </c:pt>
                <c:pt idx="17">
                  <c:v>5.5</c:v>
                </c:pt>
                <c:pt idx="18">
                  <c:v>4.3</c:v>
                </c:pt>
                <c:pt idx="19">
                  <c:v>3.5</c:v>
                </c:pt>
                <c:pt idx="20">
                  <c:v>8.1</c:v>
                </c:pt>
                <c:pt idx="21">
                  <c:v>5.4</c:v>
                </c:pt>
                <c:pt idx="22">
                  <c:v>5.8</c:v>
                </c:pt>
                <c:pt idx="23">
                  <c:v>4.6999999999999993</c:v>
                </c:pt>
                <c:pt idx="24">
                  <c:v>5.8</c:v>
                </c:pt>
                <c:pt idx="25">
                  <c:v>3.17</c:v>
                </c:pt>
                <c:pt idx="26">
                  <c:v>6.4</c:v>
                </c:pt>
                <c:pt idx="27">
                  <c:v>4.7</c:v>
                </c:pt>
                <c:pt idx="28">
                  <c:v>8</c:v>
                </c:pt>
                <c:pt idx="29">
                  <c:v>6.11</c:v>
                </c:pt>
                <c:pt idx="30">
                  <c:v>5.19</c:v>
                </c:pt>
                <c:pt idx="31">
                  <c:v>4.4000000000000004</c:v>
                </c:pt>
                <c:pt idx="32">
                  <c:v>3.7</c:v>
                </c:pt>
                <c:pt idx="33">
                  <c:v>5.6</c:v>
                </c:pt>
                <c:pt idx="34">
                  <c:v>4.83</c:v>
                </c:pt>
                <c:pt idx="35">
                  <c:v>6.4</c:v>
                </c:pt>
                <c:pt idx="36">
                  <c:v>8.36</c:v>
                </c:pt>
                <c:pt idx="37">
                  <c:v>6.4</c:v>
                </c:pt>
                <c:pt idx="38">
                  <c:v>2.9000000000000004</c:v>
                </c:pt>
                <c:pt idx="39">
                  <c:v>4.4000000000000004</c:v>
                </c:pt>
                <c:pt idx="40">
                  <c:v>3.23</c:v>
                </c:pt>
                <c:pt idx="41">
                  <c:v>3.0999999999999996</c:v>
                </c:pt>
                <c:pt idx="42">
                  <c:v>2.2000000000000002</c:v>
                </c:pt>
                <c:pt idx="43">
                  <c:v>3.15</c:v>
                </c:pt>
                <c:pt idx="44">
                  <c:v>4.8599999999999994</c:v>
                </c:pt>
                <c:pt idx="45">
                  <c:v>4.4000000000000004</c:v>
                </c:pt>
                <c:pt idx="46">
                  <c:v>3.7800000000000002</c:v>
                </c:pt>
                <c:pt idx="47">
                  <c:v>4.5600000000000005</c:v>
                </c:pt>
                <c:pt idx="48">
                  <c:v>3.11</c:v>
                </c:pt>
                <c:pt idx="49">
                  <c:v>6</c:v>
                </c:pt>
                <c:pt idx="50">
                  <c:v>2.5</c:v>
                </c:pt>
                <c:pt idx="51">
                  <c:v>2.58</c:v>
                </c:pt>
                <c:pt idx="52">
                  <c:v>5</c:v>
                </c:pt>
                <c:pt idx="53">
                  <c:v>4.0999999999999996</c:v>
                </c:pt>
                <c:pt idx="54">
                  <c:v>4.1500000000000004</c:v>
                </c:pt>
                <c:pt idx="55">
                  <c:v>3.6</c:v>
                </c:pt>
                <c:pt idx="56">
                  <c:v>4.0299999999999994</c:v>
                </c:pt>
                <c:pt idx="57">
                  <c:v>2.96</c:v>
                </c:pt>
                <c:pt idx="58">
                  <c:v>3.5</c:v>
                </c:pt>
                <c:pt idx="59">
                  <c:v>3.6799999999999997</c:v>
                </c:pt>
                <c:pt idx="60">
                  <c:v>4</c:v>
                </c:pt>
                <c:pt idx="61">
                  <c:v>5</c:v>
                </c:pt>
                <c:pt idx="62">
                  <c:v>6.3</c:v>
                </c:pt>
                <c:pt idx="63">
                  <c:v>4.5999999999999996</c:v>
                </c:pt>
                <c:pt idx="64">
                  <c:v>2.2000000000000002</c:v>
                </c:pt>
                <c:pt idx="65">
                  <c:v>4.8</c:v>
                </c:pt>
                <c:pt idx="66">
                  <c:v>3.7</c:v>
                </c:pt>
                <c:pt idx="67">
                  <c:v>3.7</c:v>
                </c:pt>
                <c:pt idx="68">
                  <c:v>2.2000000000000002</c:v>
                </c:pt>
                <c:pt idx="69">
                  <c:v>2.8</c:v>
                </c:pt>
                <c:pt idx="70">
                  <c:v>4.1000000000000005</c:v>
                </c:pt>
                <c:pt idx="71">
                  <c:v>4.0999999999999996</c:v>
                </c:pt>
                <c:pt idx="72">
                  <c:v>2.5</c:v>
                </c:pt>
                <c:pt idx="73">
                  <c:v>5</c:v>
                </c:pt>
                <c:pt idx="74">
                  <c:v>3.7</c:v>
                </c:pt>
                <c:pt idx="75">
                  <c:v>5.2</c:v>
                </c:pt>
                <c:pt idx="76">
                  <c:v>6.1199999999999992</c:v>
                </c:pt>
                <c:pt idx="77">
                  <c:v>5.9</c:v>
                </c:pt>
                <c:pt idx="78">
                  <c:v>5.2</c:v>
                </c:pt>
                <c:pt idx="79">
                  <c:v>5.8000000000000007</c:v>
                </c:pt>
                <c:pt idx="80">
                  <c:v>6.4</c:v>
                </c:pt>
                <c:pt idx="81">
                  <c:v>6</c:v>
                </c:pt>
                <c:pt idx="82">
                  <c:v>5.95</c:v>
                </c:pt>
                <c:pt idx="83">
                  <c:v>4.9000000000000004</c:v>
                </c:pt>
                <c:pt idx="84">
                  <c:v>4.2</c:v>
                </c:pt>
                <c:pt idx="85">
                  <c:v>5.6</c:v>
                </c:pt>
                <c:pt idx="86">
                  <c:v>6.6999999999999993</c:v>
                </c:pt>
                <c:pt idx="87">
                  <c:v>8.35</c:v>
                </c:pt>
                <c:pt idx="88">
                  <c:v>6.1999999999999993</c:v>
                </c:pt>
                <c:pt idx="89">
                  <c:v>5.9</c:v>
                </c:pt>
                <c:pt idx="90">
                  <c:v>3.75</c:v>
                </c:pt>
                <c:pt idx="91">
                  <c:v>5.8</c:v>
                </c:pt>
                <c:pt idx="92">
                  <c:v>6.4</c:v>
                </c:pt>
                <c:pt idx="93">
                  <c:v>5.0999999999999996</c:v>
                </c:pt>
                <c:pt idx="94">
                  <c:v>5.5</c:v>
                </c:pt>
                <c:pt idx="95">
                  <c:v>7.2</c:v>
                </c:pt>
                <c:pt idx="96">
                  <c:v>6.9</c:v>
                </c:pt>
                <c:pt idx="97">
                  <c:v>5.3</c:v>
                </c:pt>
                <c:pt idx="98">
                  <c:v>6.1</c:v>
                </c:pt>
                <c:pt idx="99">
                  <c:v>5.7</c:v>
                </c:pt>
                <c:pt idx="100">
                  <c:v>3.5999999999999996</c:v>
                </c:pt>
                <c:pt idx="101">
                  <c:v>6.9</c:v>
                </c:pt>
                <c:pt idx="102">
                  <c:v>5.6</c:v>
                </c:pt>
                <c:pt idx="103">
                  <c:v>7</c:v>
                </c:pt>
                <c:pt idx="104">
                  <c:v>4.5</c:v>
                </c:pt>
                <c:pt idx="105">
                  <c:v>6.1</c:v>
                </c:pt>
                <c:pt idx="106">
                  <c:v>7</c:v>
                </c:pt>
                <c:pt idx="107">
                  <c:v>7.1000000000000005</c:v>
                </c:pt>
                <c:pt idx="108">
                  <c:v>8.1000000000000014</c:v>
                </c:pt>
                <c:pt idx="109">
                  <c:v>5.8999999999999995</c:v>
                </c:pt>
                <c:pt idx="110">
                  <c:v>3.3</c:v>
                </c:pt>
                <c:pt idx="111">
                  <c:v>5.8000000000000007</c:v>
                </c:pt>
                <c:pt idx="112">
                  <c:v>4.9000000000000004</c:v>
                </c:pt>
                <c:pt idx="113">
                  <c:v>3.5999999999999996</c:v>
                </c:pt>
                <c:pt idx="114">
                  <c:v>6.1</c:v>
                </c:pt>
                <c:pt idx="115">
                  <c:v>3.5999999999999996</c:v>
                </c:pt>
                <c:pt idx="116">
                  <c:v>3.75</c:v>
                </c:pt>
                <c:pt idx="117">
                  <c:v>4.9000000000000004</c:v>
                </c:pt>
                <c:pt idx="118">
                  <c:v>5.3000000000000007</c:v>
                </c:pt>
                <c:pt idx="119">
                  <c:v>6.1</c:v>
                </c:pt>
                <c:pt idx="120">
                  <c:v>3.7</c:v>
                </c:pt>
                <c:pt idx="121">
                  <c:v>4.8</c:v>
                </c:pt>
                <c:pt idx="122">
                  <c:v>4.8000000000000007</c:v>
                </c:pt>
                <c:pt idx="123">
                  <c:v>4.5999999999999996</c:v>
                </c:pt>
                <c:pt idx="124">
                  <c:v>4.6500000000000004</c:v>
                </c:pt>
                <c:pt idx="125">
                  <c:v>5.79</c:v>
                </c:pt>
                <c:pt idx="126">
                  <c:v>5.7</c:v>
                </c:pt>
                <c:pt idx="127">
                  <c:v>5.4499999999999993</c:v>
                </c:pt>
                <c:pt idx="128">
                  <c:v>5.2</c:v>
                </c:pt>
                <c:pt idx="129">
                  <c:v>4.8</c:v>
                </c:pt>
                <c:pt idx="130">
                  <c:v>3.4</c:v>
                </c:pt>
                <c:pt idx="131">
                  <c:v>5.18</c:v>
                </c:pt>
                <c:pt idx="132">
                  <c:v>4.43</c:v>
                </c:pt>
                <c:pt idx="133">
                  <c:v>5.3</c:v>
                </c:pt>
                <c:pt idx="134">
                  <c:v>6.25</c:v>
                </c:pt>
                <c:pt idx="135">
                  <c:v>4.9399999999999995</c:v>
                </c:pt>
                <c:pt idx="136">
                  <c:v>3.5</c:v>
                </c:pt>
                <c:pt idx="137">
                  <c:v>5</c:v>
                </c:pt>
                <c:pt idx="138">
                  <c:v>3.57</c:v>
                </c:pt>
                <c:pt idx="139">
                  <c:v>4.29</c:v>
                </c:pt>
                <c:pt idx="140">
                  <c:v>5.6</c:v>
                </c:pt>
                <c:pt idx="141">
                  <c:v>3.5</c:v>
                </c:pt>
                <c:pt idx="142">
                  <c:v>4.0999999999999996</c:v>
                </c:pt>
                <c:pt idx="143">
                  <c:v>3.9</c:v>
                </c:pt>
                <c:pt idx="144">
                  <c:v>4.5</c:v>
                </c:pt>
                <c:pt idx="145">
                  <c:v>7.1</c:v>
                </c:pt>
                <c:pt idx="146">
                  <c:v>3.08</c:v>
                </c:pt>
                <c:pt idx="147">
                  <c:v>5</c:v>
                </c:pt>
                <c:pt idx="148">
                  <c:v>4.4000000000000004</c:v>
                </c:pt>
                <c:pt idx="149">
                  <c:v>4.3</c:v>
                </c:pt>
                <c:pt idx="150">
                  <c:v>5.5</c:v>
                </c:pt>
                <c:pt idx="151">
                  <c:v>3.92</c:v>
                </c:pt>
                <c:pt idx="152">
                  <c:v>4.5</c:v>
                </c:pt>
                <c:pt idx="153">
                  <c:v>6.1999999999999993</c:v>
                </c:pt>
                <c:pt idx="154">
                  <c:v>3.3</c:v>
                </c:pt>
                <c:pt idx="155">
                  <c:v>6</c:v>
                </c:pt>
                <c:pt idx="156">
                  <c:v>2.2999999999999998</c:v>
                </c:pt>
                <c:pt idx="157">
                  <c:v>5.5</c:v>
                </c:pt>
                <c:pt idx="158">
                  <c:v>3.6</c:v>
                </c:pt>
                <c:pt idx="159">
                  <c:v>3.1999999999999997</c:v>
                </c:pt>
                <c:pt idx="160">
                  <c:v>4.3</c:v>
                </c:pt>
                <c:pt idx="161">
                  <c:v>6.1</c:v>
                </c:pt>
                <c:pt idx="162">
                  <c:v>4.5</c:v>
                </c:pt>
                <c:pt idx="163">
                  <c:v>6.4</c:v>
                </c:pt>
                <c:pt idx="164">
                  <c:v>6.3</c:v>
                </c:pt>
                <c:pt idx="165">
                  <c:v>3.7</c:v>
                </c:pt>
                <c:pt idx="166">
                  <c:v>3.4000000000000004</c:v>
                </c:pt>
                <c:pt idx="167">
                  <c:v>4.7</c:v>
                </c:pt>
                <c:pt idx="168">
                  <c:v>5.8</c:v>
                </c:pt>
                <c:pt idx="169">
                  <c:v>5</c:v>
                </c:pt>
                <c:pt idx="170">
                  <c:v>1.9000000000000001</c:v>
                </c:pt>
                <c:pt idx="171">
                  <c:v>4.3000000000000007</c:v>
                </c:pt>
                <c:pt idx="172">
                  <c:v>2.5</c:v>
                </c:pt>
                <c:pt idx="173">
                  <c:v>5.4</c:v>
                </c:pt>
                <c:pt idx="174">
                  <c:v>3.5</c:v>
                </c:pt>
                <c:pt idx="175">
                  <c:v>4.0999999999999996</c:v>
                </c:pt>
                <c:pt idx="176">
                  <c:v>3.5599999999999996</c:v>
                </c:pt>
                <c:pt idx="177">
                  <c:v>5.1999999999999993</c:v>
                </c:pt>
                <c:pt idx="178">
                  <c:v>5</c:v>
                </c:pt>
                <c:pt idx="179">
                  <c:v>4.0999999999999996</c:v>
                </c:pt>
                <c:pt idx="180">
                  <c:v>5.6</c:v>
                </c:pt>
                <c:pt idx="181">
                  <c:v>4.0999999999999996</c:v>
                </c:pt>
                <c:pt idx="182">
                  <c:v>3.7</c:v>
                </c:pt>
                <c:pt idx="183">
                  <c:v>3.7</c:v>
                </c:pt>
                <c:pt idx="184">
                  <c:v>3.4</c:v>
                </c:pt>
                <c:pt idx="185">
                  <c:v>6.6999999999999993</c:v>
                </c:pt>
                <c:pt idx="186">
                  <c:v>2.5</c:v>
                </c:pt>
                <c:pt idx="187">
                  <c:v>4.0999999999999996</c:v>
                </c:pt>
                <c:pt idx="188">
                  <c:v>4.8000000000000007</c:v>
                </c:pt>
                <c:pt idx="189">
                  <c:v>5.4</c:v>
                </c:pt>
                <c:pt idx="190">
                  <c:v>5</c:v>
                </c:pt>
                <c:pt idx="191">
                  <c:v>5.7</c:v>
                </c:pt>
                <c:pt idx="192">
                  <c:v>5.8</c:v>
                </c:pt>
                <c:pt idx="193">
                  <c:v>4.3000000000000007</c:v>
                </c:pt>
                <c:pt idx="194">
                  <c:v>3.9</c:v>
                </c:pt>
                <c:pt idx="195">
                  <c:v>4.5</c:v>
                </c:pt>
                <c:pt idx="196">
                  <c:v>5.4</c:v>
                </c:pt>
                <c:pt idx="197">
                  <c:v>3.5999999999999996</c:v>
                </c:pt>
                <c:pt idx="198">
                  <c:v>5.8</c:v>
                </c:pt>
                <c:pt idx="199">
                  <c:v>5.3</c:v>
                </c:pt>
                <c:pt idx="200">
                  <c:v>5.3</c:v>
                </c:pt>
                <c:pt idx="201">
                  <c:v>5.7</c:v>
                </c:pt>
                <c:pt idx="202">
                  <c:v>2.7</c:v>
                </c:pt>
                <c:pt idx="203">
                  <c:v>3.0999999999999996</c:v>
                </c:pt>
                <c:pt idx="204">
                  <c:v>5.4</c:v>
                </c:pt>
                <c:pt idx="205">
                  <c:v>5.2</c:v>
                </c:pt>
                <c:pt idx="206">
                  <c:v>4.8000000000000007</c:v>
                </c:pt>
                <c:pt idx="207">
                  <c:v>5</c:v>
                </c:pt>
                <c:pt idx="208">
                  <c:v>6.5</c:v>
                </c:pt>
                <c:pt idx="209">
                  <c:v>5.4</c:v>
                </c:pt>
                <c:pt idx="210">
                  <c:v>7.1</c:v>
                </c:pt>
                <c:pt idx="211">
                  <c:v>5.9</c:v>
                </c:pt>
                <c:pt idx="212">
                  <c:v>5.6</c:v>
                </c:pt>
                <c:pt idx="213">
                  <c:v>4.0999999999999996</c:v>
                </c:pt>
                <c:pt idx="214">
                  <c:v>8.5</c:v>
                </c:pt>
                <c:pt idx="215">
                  <c:v>2.9</c:v>
                </c:pt>
                <c:pt idx="216">
                  <c:v>5</c:v>
                </c:pt>
                <c:pt idx="217">
                  <c:v>4.3</c:v>
                </c:pt>
                <c:pt idx="218">
                  <c:v>4.0999999999999996</c:v>
                </c:pt>
                <c:pt idx="219">
                  <c:v>4.6999999999999993</c:v>
                </c:pt>
                <c:pt idx="220">
                  <c:v>3.64</c:v>
                </c:pt>
                <c:pt idx="221">
                  <c:v>6</c:v>
                </c:pt>
                <c:pt idx="222">
                  <c:v>3.1999999999999997</c:v>
                </c:pt>
                <c:pt idx="223">
                  <c:v>2.0999999999999996</c:v>
                </c:pt>
                <c:pt idx="224">
                  <c:v>2.9000000000000004</c:v>
                </c:pt>
                <c:pt idx="225">
                  <c:v>5.1999999999999993</c:v>
                </c:pt>
                <c:pt idx="226">
                  <c:v>3.3</c:v>
                </c:pt>
                <c:pt idx="227">
                  <c:v>2.6999999999999997</c:v>
                </c:pt>
                <c:pt idx="228">
                  <c:v>3.6</c:v>
                </c:pt>
                <c:pt idx="229">
                  <c:v>4.4000000000000004</c:v>
                </c:pt>
                <c:pt idx="230">
                  <c:v>3.7</c:v>
                </c:pt>
                <c:pt idx="231">
                  <c:v>3.5999999999999996</c:v>
                </c:pt>
                <c:pt idx="232">
                  <c:v>3.74</c:v>
                </c:pt>
                <c:pt idx="233">
                  <c:v>4.6000000000000005</c:v>
                </c:pt>
                <c:pt idx="234">
                  <c:v>5</c:v>
                </c:pt>
                <c:pt idx="235">
                  <c:v>4.5</c:v>
                </c:pt>
                <c:pt idx="236">
                  <c:v>4.33</c:v>
                </c:pt>
                <c:pt idx="237">
                  <c:v>5.6999999999999993</c:v>
                </c:pt>
                <c:pt idx="238">
                  <c:v>6.3</c:v>
                </c:pt>
                <c:pt idx="239">
                  <c:v>5.3000000000000007</c:v>
                </c:pt>
                <c:pt idx="240">
                  <c:v>3.5</c:v>
                </c:pt>
                <c:pt idx="241">
                  <c:v>4.2</c:v>
                </c:pt>
                <c:pt idx="242">
                  <c:v>5</c:v>
                </c:pt>
                <c:pt idx="243">
                  <c:v>4.9000000000000004</c:v>
                </c:pt>
                <c:pt idx="244">
                  <c:v>6.4</c:v>
                </c:pt>
                <c:pt idx="245">
                  <c:v>4.5999999999999996</c:v>
                </c:pt>
                <c:pt idx="246">
                  <c:v>4.5</c:v>
                </c:pt>
                <c:pt idx="247">
                  <c:v>3.5999999999999996</c:v>
                </c:pt>
                <c:pt idx="248">
                  <c:v>4.9000000000000004</c:v>
                </c:pt>
                <c:pt idx="249">
                  <c:v>6.4</c:v>
                </c:pt>
                <c:pt idx="250">
                  <c:v>2.23</c:v>
                </c:pt>
                <c:pt idx="251">
                  <c:v>4.0999999999999996</c:v>
                </c:pt>
                <c:pt idx="252">
                  <c:v>4.4000000000000004</c:v>
                </c:pt>
                <c:pt idx="253">
                  <c:v>4.4000000000000004</c:v>
                </c:pt>
                <c:pt idx="254">
                  <c:v>6.3000000000000007</c:v>
                </c:pt>
                <c:pt idx="255">
                  <c:v>7.1000000000000005</c:v>
                </c:pt>
                <c:pt idx="256">
                  <c:v>3.4000000000000004</c:v>
                </c:pt>
                <c:pt idx="257">
                  <c:v>4.7</c:v>
                </c:pt>
                <c:pt idx="258">
                  <c:v>6.1</c:v>
                </c:pt>
                <c:pt idx="259">
                  <c:v>6.6</c:v>
                </c:pt>
                <c:pt idx="260">
                  <c:v>4.7</c:v>
                </c:pt>
                <c:pt idx="261">
                  <c:v>3.8000000000000003</c:v>
                </c:pt>
                <c:pt idx="262">
                  <c:v>5</c:v>
                </c:pt>
              </c:numCache>
            </c:numRef>
          </c:yVal>
        </c:ser>
        <c:axId val="238897792"/>
        <c:axId val="242304128"/>
      </c:scatterChart>
      <c:valAx>
        <c:axId val="238897792"/>
        <c:scaling>
          <c:orientation val="minMax"/>
          <c:max val="147"/>
          <c:min val="1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Project River Mile (PRM)</a:t>
                </a:r>
              </a:p>
            </c:rich>
          </c:tx>
          <c:layout/>
        </c:title>
        <c:numFmt formatCode="General" sourceLinked="1"/>
        <c:tickLblPos val="nextTo"/>
        <c:crossAx val="242304128"/>
        <c:crosses val="autoZero"/>
        <c:crossBetween val="midCat"/>
      </c:valAx>
      <c:valAx>
        <c:axId val="242304128"/>
        <c:scaling>
          <c:orientation val="minMax"/>
        </c:scaling>
        <c:axPos val="l"/>
        <c:majorGridlines>
          <c:spPr>
            <a:ln>
              <a:solidFill>
                <a:srgbClr val="4BACC6">
                  <a:shade val="95000"/>
                  <a:satMod val="105000"/>
                  <a:alpha val="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Top of Scar Above Water (m)</a:t>
                </a:r>
              </a:p>
            </c:rich>
          </c:tx>
          <c:layout/>
        </c:title>
        <c:numFmt formatCode="0.00" sourceLinked="1"/>
        <c:tickLblPos val="nextTo"/>
        <c:crossAx val="238897792"/>
        <c:crosses val="autoZero"/>
        <c:crossBetween val="midCat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413881906357142"/>
          <c:y val="3.8095238095238099E-2"/>
          <c:w val="0.79413318009437972"/>
          <c:h val="0.79179669602719405"/>
        </c:manualLayout>
      </c:layout>
      <c:scatterChart>
        <c:scatterStyle val="lineMarker"/>
        <c:ser>
          <c:idx val="0"/>
          <c:order val="0"/>
          <c:tx>
            <c:strRef>
              <c:f>'Scars with GPS Points Only'!$F$1</c:f>
              <c:strCache>
                <c:ptCount val="1"/>
                <c:pt idx="0">
                  <c:v>Top of IS above FP (FEET)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accent4">
                  <a:lumMod val="75000"/>
                </a:schemeClr>
              </a:solidFill>
            </c:spPr>
          </c:marker>
          <c:xVal>
            <c:numRef>
              <c:f>'Scars with GPS Points Only'!$C$2:$C$264</c:f>
              <c:numCache>
                <c:formatCode>General</c:formatCode>
                <c:ptCount val="263"/>
                <c:pt idx="0">
                  <c:v>104.4</c:v>
                </c:pt>
                <c:pt idx="1">
                  <c:v>104.4</c:v>
                </c:pt>
                <c:pt idx="2">
                  <c:v>104.6</c:v>
                </c:pt>
                <c:pt idx="3">
                  <c:v>104.65</c:v>
                </c:pt>
                <c:pt idx="4">
                  <c:v>104.9</c:v>
                </c:pt>
                <c:pt idx="5">
                  <c:v>104.95</c:v>
                </c:pt>
                <c:pt idx="6">
                  <c:v>105</c:v>
                </c:pt>
                <c:pt idx="7">
                  <c:v>105.1</c:v>
                </c:pt>
                <c:pt idx="8">
                  <c:v>105.15</c:v>
                </c:pt>
                <c:pt idx="9">
                  <c:v>105.15</c:v>
                </c:pt>
                <c:pt idx="10">
                  <c:v>105.2</c:v>
                </c:pt>
                <c:pt idx="11">
                  <c:v>105.25</c:v>
                </c:pt>
                <c:pt idx="12">
                  <c:v>105.25</c:v>
                </c:pt>
                <c:pt idx="13">
                  <c:v>105.3</c:v>
                </c:pt>
                <c:pt idx="14">
                  <c:v>105.3</c:v>
                </c:pt>
                <c:pt idx="15">
                  <c:v>105.35</c:v>
                </c:pt>
                <c:pt idx="16">
                  <c:v>105.4</c:v>
                </c:pt>
                <c:pt idx="17">
                  <c:v>105.4</c:v>
                </c:pt>
                <c:pt idx="18">
                  <c:v>105.45</c:v>
                </c:pt>
                <c:pt idx="19">
                  <c:v>105.45</c:v>
                </c:pt>
                <c:pt idx="20">
                  <c:v>105.45</c:v>
                </c:pt>
                <c:pt idx="21">
                  <c:v>105.5</c:v>
                </c:pt>
                <c:pt idx="22">
                  <c:v>105.5</c:v>
                </c:pt>
                <c:pt idx="23">
                  <c:v>105.5</c:v>
                </c:pt>
                <c:pt idx="24">
                  <c:v>105.55</c:v>
                </c:pt>
                <c:pt idx="25">
                  <c:v>105.65</c:v>
                </c:pt>
                <c:pt idx="26">
                  <c:v>105.7</c:v>
                </c:pt>
                <c:pt idx="27">
                  <c:v>105.8</c:v>
                </c:pt>
                <c:pt idx="28">
                  <c:v>105.8</c:v>
                </c:pt>
                <c:pt idx="29">
                  <c:v>115.4</c:v>
                </c:pt>
                <c:pt idx="30">
                  <c:v>115.45</c:v>
                </c:pt>
                <c:pt idx="31">
                  <c:v>115.6</c:v>
                </c:pt>
                <c:pt idx="32">
                  <c:v>115.6</c:v>
                </c:pt>
                <c:pt idx="33">
                  <c:v>115.85</c:v>
                </c:pt>
                <c:pt idx="34">
                  <c:v>116</c:v>
                </c:pt>
                <c:pt idx="35">
                  <c:v>116.1</c:v>
                </c:pt>
                <c:pt idx="36">
                  <c:v>116.2</c:v>
                </c:pt>
                <c:pt idx="37">
                  <c:v>116.25</c:v>
                </c:pt>
                <c:pt idx="38">
                  <c:v>116.25</c:v>
                </c:pt>
                <c:pt idx="39">
                  <c:v>116.4</c:v>
                </c:pt>
                <c:pt idx="40">
                  <c:v>116.4</c:v>
                </c:pt>
                <c:pt idx="41">
                  <c:v>116.4</c:v>
                </c:pt>
                <c:pt idx="42">
                  <c:v>128.15</c:v>
                </c:pt>
                <c:pt idx="43">
                  <c:v>128.19999999999999</c:v>
                </c:pt>
                <c:pt idx="44">
                  <c:v>128.25</c:v>
                </c:pt>
                <c:pt idx="45">
                  <c:v>128.25</c:v>
                </c:pt>
                <c:pt idx="46">
                  <c:v>128.5</c:v>
                </c:pt>
                <c:pt idx="47">
                  <c:v>128.5</c:v>
                </c:pt>
                <c:pt idx="48">
                  <c:v>128.65</c:v>
                </c:pt>
                <c:pt idx="49">
                  <c:v>128.69999999999999</c:v>
                </c:pt>
                <c:pt idx="50">
                  <c:v>128.75</c:v>
                </c:pt>
                <c:pt idx="51">
                  <c:v>128.75</c:v>
                </c:pt>
                <c:pt idx="52">
                  <c:v>128.9</c:v>
                </c:pt>
                <c:pt idx="53">
                  <c:v>129.30000000000001</c:v>
                </c:pt>
                <c:pt idx="54">
                  <c:v>129.30000000000001</c:v>
                </c:pt>
                <c:pt idx="55">
                  <c:v>129.4</c:v>
                </c:pt>
                <c:pt idx="56">
                  <c:v>129.4</c:v>
                </c:pt>
                <c:pt idx="57">
                  <c:v>129.55000000000001</c:v>
                </c:pt>
                <c:pt idx="58">
                  <c:v>129.55000000000001</c:v>
                </c:pt>
                <c:pt idx="59">
                  <c:v>129.55000000000001</c:v>
                </c:pt>
                <c:pt idx="60">
                  <c:v>129.6</c:v>
                </c:pt>
                <c:pt idx="61">
                  <c:v>129.65</c:v>
                </c:pt>
                <c:pt idx="62">
                  <c:v>129.65</c:v>
                </c:pt>
                <c:pt idx="63">
                  <c:v>102.45</c:v>
                </c:pt>
                <c:pt idx="64">
                  <c:v>102.65</c:v>
                </c:pt>
                <c:pt idx="65">
                  <c:v>102.85</c:v>
                </c:pt>
                <c:pt idx="66">
                  <c:v>103.5</c:v>
                </c:pt>
                <c:pt idx="67">
                  <c:v>103.55</c:v>
                </c:pt>
                <c:pt idx="68">
                  <c:v>103.6</c:v>
                </c:pt>
                <c:pt idx="69">
                  <c:v>103.7</c:v>
                </c:pt>
                <c:pt idx="70">
                  <c:v>103.8</c:v>
                </c:pt>
                <c:pt idx="71">
                  <c:v>103.8</c:v>
                </c:pt>
                <c:pt idx="72">
                  <c:v>104</c:v>
                </c:pt>
                <c:pt idx="73">
                  <c:v>104.05</c:v>
                </c:pt>
                <c:pt idx="74">
                  <c:v>104.1</c:v>
                </c:pt>
                <c:pt idx="75">
                  <c:v>106.05</c:v>
                </c:pt>
                <c:pt idx="76">
                  <c:v>106.1</c:v>
                </c:pt>
                <c:pt idx="77">
                  <c:v>106.2</c:v>
                </c:pt>
                <c:pt idx="78">
                  <c:v>106.55</c:v>
                </c:pt>
                <c:pt idx="79">
                  <c:v>106.95</c:v>
                </c:pt>
                <c:pt idx="80">
                  <c:v>107.15</c:v>
                </c:pt>
                <c:pt idx="81">
                  <c:v>107.55</c:v>
                </c:pt>
                <c:pt idx="82">
                  <c:v>107.8</c:v>
                </c:pt>
                <c:pt idx="83">
                  <c:v>108</c:v>
                </c:pt>
                <c:pt idx="84">
                  <c:v>108</c:v>
                </c:pt>
                <c:pt idx="85">
                  <c:v>108.2</c:v>
                </c:pt>
                <c:pt idx="86">
                  <c:v>108.2</c:v>
                </c:pt>
                <c:pt idx="87">
                  <c:v>108.25</c:v>
                </c:pt>
                <c:pt idx="88">
                  <c:v>108.25</c:v>
                </c:pt>
                <c:pt idx="89">
                  <c:v>108.3</c:v>
                </c:pt>
                <c:pt idx="90">
                  <c:v>108.35</c:v>
                </c:pt>
                <c:pt idx="91">
                  <c:v>108.45</c:v>
                </c:pt>
                <c:pt idx="92">
                  <c:v>108.45</c:v>
                </c:pt>
                <c:pt idx="93">
                  <c:v>108.5</c:v>
                </c:pt>
                <c:pt idx="94">
                  <c:v>108.55</c:v>
                </c:pt>
                <c:pt idx="95">
                  <c:v>108.55</c:v>
                </c:pt>
                <c:pt idx="96">
                  <c:v>108.55</c:v>
                </c:pt>
                <c:pt idx="97">
                  <c:v>108.65</c:v>
                </c:pt>
                <c:pt idx="98">
                  <c:v>108.65</c:v>
                </c:pt>
                <c:pt idx="99">
                  <c:v>108.7</c:v>
                </c:pt>
                <c:pt idx="100">
                  <c:v>108.85</c:v>
                </c:pt>
                <c:pt idx="101">
                  <c:v>108.95</c:v>
                </c:pt>
                <c:pt idx="102">
                  <c:v>109</c:v>
                </c:pt>
                <c:pt idx="103">
                  <c:v>109.15</c:v>
                </c:pt>
                <c:pt idx="104">
                  <c:v>109.35</c:v>
                </c:pt>
                <c:pt idx="105">
                  <c:v>109.45</c:v>
                </c:pt>
                <c:pt idx="106">
                  <c:v>109.5</c:v>
                </c:pt>
                <c:pt idx="107">
                  <c:v>109.7</c:v>
                </c:pt>
                <c:pt idx="108">
                  <c:v>109.9</c:v>
                </c:pt>
                <c:pt idx="109">
                  <c:v>110.1</c:v>
                </c:pt>
                <c:pt idx="110">
                  <c:v>110.1</c:v>
                </c:pt>
                <c:pt idx="111">
                  <c:v>110.7</c:v>
                </c:pt>
                <c:pt idx="112">
                  <c:v>111.1</c:v>
                </c:pt>
                <c:pt idx="113">
                  <c:v>111.1</c:v>
                </c:pt>
                <c:pt idx="114">
                  <c:v>111.5</c:v>
                </c:pt>
                <c:pt idx="115">
                  <c:v>111.65</c:v>
                </c:pt>
                <c:pt idx="116">
                  <c:v>111.85</c:v>
                </c:pt>
                <c:pt idx="117">
                  <c:v>112.05</c:v>
                </c:pt>
                <c:pt idx="118">
                  <c:v>112.2</c:v>
                </c:pt>
                <c:pt idx="119">
                  <c:v>112.75</c:v>
                </c:pt>
                <c:pt idx="120">
                  <c:v>112.85</c:v>
                </c:pt>
                <c:pt idx="121">
                  <c:v>113.05</c:v>
                </c:pt>
                <c:pt idx="122">
                  <c:v>113.2</c:v>
                </c:pt>
                <c:pt idx="123">
                  <c:v>113.4</c:v>
                </c:pt>
                <c:pt idx="124">
                  <c:v>113.4</c:v>
                </c:pt>
                <c:pt idx="125">
                  <c:v>113.5</c:v>
                </c:pt>
                <c:pt idx="126">
                  <c:v>113.6</c:v>
                </c:pt>
                <c:pt idx="127">
                  <c:v>113.75</c:v>
                </c:pt>
                <c:pt idx="128">
                  <c:v>113.9</c:v>
                </c:pt>
                <c:pt idx="129">
                  <c:v>114.1</c:v>
                </c:pt>
                <c:pt idx="130">
                  <c:v>114.3</c:v>
                </c:pt>
                <c:pt idx="131">
                  <c:v>114.4</c:v>
                </c:pt>
                <c:pt idx="132">
                  <c:v>114.4</c:v>
                </c:pt>
                <c:pt idx="133">
                  <c:v>114.5</c:v>
                </c:pt>
                <c:pt idx="134">
                  <c:v>114.65</c:v>
                </c:pt>
                <c:pt idx="135">
                  <c:v>114.7</c:v>
                </c:pt>
                <c:pt idx="136">
                  <c:v>114.75</c:v>
                </c:pt>
                <c:pt idx="137">
                  <c:v>114.85</c:v>
                </c:pt>
                <c:pt idx="138">
                  <c:v>114.85</c:v>
                </c:pt>
                <c:pt idx="139">
                  <c:v>114.9</c:v>
                </c:pt>
                <c:pt idx="140">
                  <c:v>114.95</c:v>
                </c:pt>
                <c:pt idx="141">
                  <c:v>115.05</c:v>
                </c:pt>
                <c:pt idx="142">
                  <c:v>115.05</c:v>
                </c:pt>
                <c:pt idx="143">
                  <c:v>115.15</c:v>
                </c:pt>
                <c:pt idx="144">
                  <c:v>116.6</c:v>
                </c:pt>
                <c:pt idx="145">
                  <c:v>116.85</c:v>
                </c:pt>
                <c:pt idx="146">
                  <c:v>118.95</c:v>
                </c:pt>
                <c:pt idx="147">
                  <c:v>118.05</c:v>
                </c:pt>
                <c:pt idx="148">
                  <c:v>119.05</c:v>
                </c:pt>
                <c:pt idx="149">
                  <c:v>119.1</c:v>
                </c:pt>
                <c:pt idx="150">
                  <c:v>119.25</c:v>
                </c:pt>
                <c:pt idx="151">
                  <c:v>119.3</c:v>
                </c:pt>
                <c:pt idx="152">
                  <c:v>119.8</c:v>
                </c:pt>
                <c:pt idx="153">
                  <c:v>120.05</c:v>
                </c:pt>
                <c:pt idx="154">
                  <c:v>120.25</c:v>
                </c:pt>
                <c:pt idx="155">
                  <c:v>120.9</c:v>
                </c:pt>
                <c:pt idx="156">
                  <c:v>121.45</c:v>
                </c:pt>
                <c:pt idx="157">
                  <c:v>121.65</c:v>
                </c:pt>
                <c:pt idx="158">
                  <c:v>121.65</c:v>
                </c:pt>
                <c:pt idx="159">
                  <c:v>121.9</c:v>
                </c:pt>
                <c:pt idx="160">
                  <c:v>122.05</c:v>
                </c:pt>
                <c:pt idx="161">
                  <c:v>122.75</c:v>
                </c:pt>
                <c:pt idx="162">
                  <c:v>122.9</c:v>
                </c:pt>
                <c:pt idx="163">
                  <c:v>123.3</c:v>
                </c:pt>
                <c:pt idx="164">
                  <c:v>123.7</c:v>
                </c:pt>
                <c:pt idx="165">
                  <c:v>123.75</c:v>
                </c:pt>
                <c:pt idx="166">
                  <c:v>123.95</c:v>
                </c:pt>
                <c:pt idx="167">
                  <c:v>123.95</c:v>
                </c:pt>
                <c:pt idx="168">
                  <c:v>124.05</c:v>
                </c:pt>
                <c:pt idx="169">
                  <c:v>124.15</c:v>
                </c:pt>
                <c:pt idx="170">
                  <c:v>124.6</c:v>
                </c:pt>
                <c:pt idx="171">
                  <c:v>124.75</c:v>
                </c:pt>
                <c:pt idx="172">
                  <c:v>124.95</c:v>
                </c:pt>
                <c:pt idx="173">
                  <c:v>125.35</c:v>
                </c:pt>
                <c:pt idx="174">
                  <c:v>125.55</c:v>
                </c:pt>
                <c:pt idx="175">
                  <c:v>125.8</c:v>
                </c:pt>
                <c:pt idx="176">
                  <c:v>125.9</c:v>
                </c:pt>
                <c:pt idx="177">
                  <c:v>126</c:v>
                </c:pt>
                <c:pt idx="178">
                  <c:v>126.8</c:v>
                </c:pt>
                <c:pt idx="179">
                  <c:v>129.85</c:v>
                </c:pt>
                <c:pt idx="180">
                  <c:v>130</c:v>
                </c:pt>
                <c:pt idx="181">
                  <c:v>130</c:v>
                </c:pt>
                <c:pt idx="182">
                  <c:v>130.44999999999999</c:v>
                </c:pt>
                <c:pt idx="183">
                  <c:v>130.65</c:v>
                </c:pt>
                <c:pt idx="184">
                  <c:v>130.65</c:v>
                </c:pt>
                <c:pt idx="185">
                  <c:v>130.85</c:v>
                </c:pt>
                <c:pt idx="186">
                  <c:v>131.30000000000001</c:v>
                </c:pt>
                <c:pt idx="187">
                  <c:v>131.75</c:v>
                </c:pt>
                <c:pt idx="188">
                  <c:v>131.9</c:v>
                </c:pt>
                <c:pt idx="189">
                  <c:v>132.1</c:v>
                </c:pt>
                <c:pt idx="190">
                  <c:v>132.1</c:v>
                </c:pt>
                <c:pt idx="191">
                  <c:v>132.30000000000001</c:v>
                </c:pt>
                <c:pt idx="192">
                  <c:v>132.44999999999999</c:v>
                </c:pt>
                <c:pt idx="193">
                  <c:v>132.5</c:v>
                </c:pt>
                <c:pt idx="194">
                  <c:v>132.5</c:v>
                </c:pt>
                <c:pt idx="195">
                  <c:v>132.69999999999999</c:v>
                </c:pt>
                <c:pt idx="196">
                  <c:v>132.69999999999999</c:v>
                </c:pt>
                <c:pt idx="197">
                  <c:v>132.69999999999999</c:v>
                </c:pt>
                <c:pt idx="198">
                  <c:v>132.80000000000001</c:v>
                </c:pt>
                <c:pt idx="199">
                  <c:v>132.85</c:v>
                </c:pt>
                <c:pt idx="200">
                  <c:v>132.9</c:v>
                </c:pt>
                <c:pt idx="201">
                  <c:v>133.25</c:v>
                </c:pt>
                <c:pt idx="202">
                  <c:v>133.25</c:v>
                </c:pt>
                <c:pt idx="203">
                  <c:v>133.44999999999999</c:v>
                </c:pt>
                <c:pt idx="204">
                  <c:v>133.5</c:v>
                </c:pt>
                <c:pt idx="205">
                  <c:v>133.69999999999999</c:v>
                </c:pt>
                <c:pt idx="206">
                  <c:v>133.80000000000001</c:v>
                </c:pt>
                <c:pt idx="207">
                  <c:v>133.85</c:v>
                </c:pt>
                <c:pt idx="208">
                  <c:v>134</c:v>
                </c:pt>
                <c:pt idx="209">
                  <c:v>134.1</c:v>
                </c:pt>
                <c:pt idx="210">
                  <c:v>134.19999999999999</c:v>
                </c:pt>
                <c:pt idx="211">
                  <c:v>134.25</c:v>
                </c:pt>
                <c:pt idx="212">
                  <c:v>134.30000000000001</c:v>
                </c:pt>
                <c:pt idx="213">
                  <c:v>134.5</c:v>
                </c:pt>
                <c:pt idx="214">
                  <c:v>135.15</c:v>
                </c:pt>
                <c:pt idx="215">
                  <c:v>135.19999999999999</c:v>
                </c:pt>
                <c:pt idx="216">
                  <c:v>135.5</c:v>
                </c:pt>
                <c:pt idx="217">
                  <c:v>135.80000000000001</c:v>
                </c:pt>
                <c:pt idx="218">
                  <c:v>136.1</c:v>
                </c:pt>
                <c:pt idx="219">
                  <c:v>136.19999999999999</c:v>
                </c:pt>
                <c:pt idx="220">
                  <c:v>136.25</c:v>
                </c:pt>
                <c:pt idx="221">
                  <c:v>136.69999999999999</c:v>
                </c:pt>
                <c:pt idx="222">
                  <c:v>136.85</c:v>
                </c:pt>
                <c:pt idx="223">
                  <c:v>137</c:v>
                </c:pt>
                <c:pt idx="224">
                  <c:v>137.35</c:v>
                </c:pt>
                <c:pt idx="225">
                  <c:v>137.5</c:v>
                </c:pt>
                <c:pt idx="226">
                  <c:v>137.65</c:v>
                </c:pt>
                <c:pt idx="227">
                  <c:v>138.05000000000001</c:v>
                </c:pt>
                <c:pt idx="228">
                  <c:v>138.44999999999999</c:v>
                </c:pt>
                <c:pt idx="229">
                  <c:v>138.6</c:v>
                </c:pt>
                <c:pt idx="230">
                  <c:v>138.75</c:v>
                </c:pt>
                <c:pt idx="231">
                  <c:v>139.30000000000001</c:v>
                </c:pt>
                <c:pt idx="232">
                  <c:v>139.80000000000001</c:v>
                </c:pt>
                <c:pt idx="233">
                  <c:v>140</c:v>
                </c:pt>
                <c:pt idx="234">
                  <c:v>140.19999999999999</c:v>
                </c:pt>
                <c:pt idx="235">
                  <c:v>140.65</c:v>
                </c:pt>
                <c:pt idx="236">
                  <c:v>140.69999999999999</c:v>
                </c:pt>
                <c:pt idx="237">
                  <c:v>141.05000000000001</c:v>
                </c:pt>
                <c:pt idx="238">
                  <c:v>141.15</c:v>
                </c:pt>
                <c:pt idx="239">
                  <c:v>141.25</c:v>
                </c:pt>
                <c:pt idx="240">
                  <c:v>141.30000000000001</c:v>
                </c:pt>
                <c:pt idx="241">
                  <c:v>141.35</c:v>
                </c:pt>
                <c:pt idx="242">
                  <c:v>141.75</c:v>
                </c:pt>
                <c:pt idx="243">
                  <c:v>141.80000000000001</c:v>
                </c:pt>
                <c:pt idx="244">
                  <c:v>142</c:v>
                </c:pt>
                <c:pt idx="245">
                  <c:v>142.19999999999999</c:v>
                </c:pt>
                <c:pt idx="246">
                  <c:v>142.35</c:v>
                </c:pt>
                <c:pt idx="247">
                  <c:v>142.5</c:v>
                </c:pt>
                <c:pt idx="248">
                  <c:v>142.65</c:v>
                </c:pt>
                <c:pt idx="249">
                  <c:v>142.85</c:v>
                </c:pt>
                <c:pt idx="250">
                  <c:v>142.94999999999999</c:v>
                </c:pt>
                <c:pt idx="251">
                  <c:v>143.05000000000001</c:v>
                </c:pt>
                <c:pt idx="252">
                  <c:v>143.19999999999999</c:v>
                </c:pt>
                <c:pt idx="253">
                  <c:v>143.35</c:v>
                </c:pt>
                <c:pt idx="254">
                  <c:v>143.4</c:v>
                </c:pt>
                <c:pt idx="255">
                  <c:v>143.6</c:v>
                </c:pt>
                <c:pt idx="256">
                  <c:v>143.65</c:v>
                </c:pt>
                <c:pt idx="257">
                  <c:v>144.15</c:v>
                </c:pt>
                <c:pt idx="258">
                  <c:v>144.25</c:v>
                </c:pt>
                <c:pt idx="259">
                  <c:v>144.5</c:v>
                </c:pt>
                <c:pt idx="260">
                  <c:v>144.55000000000001</c:v>
                </c:pt>
                <c:pt idx="261">
                  <c:v>144.85</c:v>
                </c:pt>
                <c:pt idx="262">
                  <c:v>145.25</c:v>
                </c:pt>
              </c:numCache>
            </c:numRef>
          </c:xVal>
          <c:yVal>
            <c:numRef>
              <c:f>'Scars with GPS Points Only'!$F$2:$F$264</c:f>
              <c:numCache>
                <c:formatCode>0.00</c:formatCode>
                <c:ptCount val="263"/>
                <c:pt idx="0">
                  <c:v>5.2493440000000007</c:v>
                </c:pt>
                <c:pt idx="1">
                  <c:v>3.9370079999999996</c:v>
                </c:pt>
                <c:pt idx="2">
                  <c:v>7.5459319999999996</c:v>
                </c:pt>
                <c:pt idx="3">
                  <c:v>3.6089240000000005</c:v>
                </c:pt>
                <c:pt idx="4">
                  <c:v>2.0341208000000002</c:v>
                </c:pt>
                <c:pt idx="5">
                  <c:v>4.5931759999999997</c:v>
                </c:pt>
                <c:pt idx="6">
                  <c:v>1.64042</c:v>
                </c:pt>
                <c:pt idx="7">
                  <c:v>7.5459319999999996</c:v>
                </c:pt>
                <c:pt idx="8">
                  <c:v>4.5275591999999998</c:v>
                </c:pt>
                <c:pt idx="9">
                  <c:v>4.2650920000000001</c:v>
                </c:pt>
                <c:pt idx="10">
                  <c:v>3.28084</c:v>
                </c:pt>
                <c:pt idx="11">
                  <c:v>5.2493440000000007</c:v>
                </c:pt>
                <c:pt idx="12">
                  <c:v>9.1863519999999994</c:v>
                </c:pt>
                <c:pt idx="13">
                  <c:v>4.5931759999999997</c:v>
                </c:pt>
                <c:pt idx="14">
                  <c:v>3.0511812000000003</c:v>
                </c:pt>
                <c:pt idx="15">
                  <c:v>3.6089240000000005</c:v>
                </c:pt>
                <c:pt idx="16">
                  <c:v>6.1679791999999996</c:v>
                </c:pt>
                <c:pt idx="17">
                  <c:v>6.56168</c:v>
                </c:pt>
                <c:pt idx="18">
                  <c:v>6.56168</c:v>
                </c:pt>
                <c:pt idx="19">
                  <c:v>6.56168</c:v>
                </c:pt>
                <c:pt idx="20">
                  <c:v>9.1863519999999994</c:v>
                </c:pt>
                <c:pt idx="21">
                  <c:v>6.56168</c:v>
                </c:pt>
                <c:pt idx="22">
                  <c:v>5.9055119999999999</c:v>
                </c:pt>
                <c:pt idx="23">
                  <c:v>4.5931759999999997</c:v>
                </c:pt>
                <c:pt idx="24">
                  <c:v>4.9212600000000002</c:v>
                </c:pt>
                <c:pt idx="25">
                  <c:v>4.6587927999999996</c:v>
                </c:pt>
                <c:pt idx="26">
                  <c:v>4.9212600000000002</c:v>
                </c:pt>
                <c:pt idx="27">
                  <c:v>8.5301840000000002</c:v>
                </c:pt>
                <c:pt idx="28">
                  <c:v>8.8582680000000007</c:v>
                </c:pt>
                <c:pt idx="29">
                  <c:v>3.9698164</c:v>
                </c:pt>
                <c:pt idx="30">
                  <c:v>5.2165356000000003</c:v>
                </c:pt>
                <c:pt idx="31">
                  <c:v>6.2335959999999995</c:v>
                </c:pt>
                <c:pt idx="32">
                  <c:v>6.2335959999999995</c:v>
                </c:pt>
                <c:pt idx="33">
                  <c:v>7.8740159999999992</c:v>
                </c:pt>
                <c:pt idx="34">
                  <c:v>7.3162731999999995</c:v>
                </c:pt>
                <c:pt idx="35">
                  <c:v>10.498688000000001</c:v>
                </c:pt>
                <c:pt idx="36">
                  <c:v>8.3989504000000004</c:v>
                </c:pt>
                <c:pt idx="37">
                  <c:v>9.1863519999999994</c:v>
                </c:pt>
                <c:pt idx="38">
                  <c:v>4.2650920000000001</c:v>
                </c:pt>
                <c:pt idx="39">
                  <c:v>4.9212600000000002</c:v>
                </c:pt>
                <c:pt idx="40">
                  <c:v>3.0511812000000003</c:v>
                </c:pt>
                <c:pt idx="41">
                  <c:v>4.5931759999999997</c:v>
                </c:pt>
                <c:pt idx="42">
                  <c:v>1.64042</c:v>
                </c:pt>
                <c:pt idx="43">
                  <c:v>1.1482939999999999</c:v>
                </c:pt>
                <c:pt idx="44">
                  <c:v>6.4304464000000001</c:v>
                </c:pt>
                <c:pt idx="45">
                  <c:v>6.2335959999999995</c:v>
                </c:pt>
                <c:pt idx="46">
                  <c:v>5.8398952</c:v>
                </c:pt>
                <c:pt idx="47">
                  <c:v>6.7585303999999997</c:v>
                </c:pt>
                <c:pt idx="48">
                  <c:v>3.9698164</c:v>
                </c:pt>
                <c:pt idx="49">
                  <c:v>9.5144359999999999</c:v>
                </c:pt>
                <c:pt idx="50">
                  <c:v>0.9842519999999999</c:v>
                </c:pt>
                <c:pt idx="51">
                  <c:v>0.9186352000000001</c:v>
                </c:pt>
                <c:pt idx="52">
                  <c:v>2.9527559999999999</c:v>
                </c:pt>
                <c:pt idx="53">
                  <c:v>4.2650920000000001</c:v>
                </c:pt>
                <c:pt idx="54">
                  <c:v>6.3976379999999997</c:v>
                </c:pt>
                <c:pt idx="55">
                  <c:v>6.8897640000000004</c:v>
                </c:pt>
                <c:pt idx="56">
                  <c:v>5.3477691999999992</c:v>
                </c:pt>
                <c:pt idx="57">
                  <c:v>4.1338584000000003</c:v>
                </c:pt>
                <c:pt idx="58">
                  <c:v>5.9055119999999999</c:v>
                </c:pt>
                <c:pt idx="59">
                  <c:v>6.4960632</c:v>
                </c:pt>
                <c:pt idx="60">
                  <c:v>6.8897640000000004</c:v>
                </c:pt>
                <c:pt idx="61">
                  <c:v>6.2335959999999995</c:v>
                </c:pt>
                <c:pt idx="62">
                  <c:v>9.5144359999999999</c:v>
                </c:pt>
                <c:pt idx="63">
                  <c:v>9.5144359999999999</c:v>
                </c:pt>
                <c:pt idx="64">
                  <c:v>3.9370079999999996</c:v>
                </c:pt>
                <c:pt idx="65">
                  <c:v>7.8740159999999992</c:v>
                </c:pt>
                <c:pt idx="66">
                  <c:v>6.8897640000000004</c:v>
                </c:pt>
                <c:pt idx="67">
                  <c:v>6.2335959999999995</c:v>
                </c:pt>
                <c:pt idx="68">
                  <c:v>3.6089240000000005</c:v>
                </c:pt>
                <c:pt idx="69">
                  <c:v>6.2335959999999995</c:v>
                </c:pt>
                <c:pt idx="70">
                  <c:v>9.5144360000000017</c:v>
                </c:pt>
                <c:pt idx="71">
                  <c:v>5.9055119999999999</c:v>
                </c:pt>
                <c:pt idx="72">
                  <c:v>2.6246720000000003</c:v>
                </c:pt>
                <c:pt idx="73">
                  <c:v>5.5774279999999994</c:v>
                </c:pt>
                <c:pt idx="74">
                  <c:v>8.8582680000000007</c:v>
                </c:pt>
                <c:pt idx="75">
                  <c:v>2.2965879999999999</c:v>
                </c:pt>
                <c:pt idx="76">
                  <c:v>3.3464567999999999</c:v>
                </c:pt>
                <c:pt idx="77">
                  <c:v>7.8740159999999992</c:v>
                </c:pt>
                <c:pt idx="78">
                  <c:v>5.5774279999999994</c:v>
                </c:pt>
                <c:pt idx="79">
                  <c:v>5.2493440000000007</c:v>
                </c:pt>
                <c:pt idx="80">
                  <c:v>6.2335959999999995</c:v>
                </c:pt>
                <c:pt idx="81">
                  <c:v>6.2335959999999995</c:v>
                </c:pt>
                <c:pt idx="82">
                  <c:v>8.0380580000000013</c:v>
                </c:pt>
                <c:pt idx="83">
                  <c:v>3.28084</c:v>
                </c:pt>
                <c:pt idx="84">
                  <c:v>7.2178480000000009</c:v>
                </c:pt>
                <c:pt idx="85">
                  <c:v>7.8740159999999992</c:v>
                </c:pt>
                <c:pt idx="86">
                  <c:v>10.826772</c:v>
                </c:pt>
                <c:pt idx="87">
                  <c:v>8.6942260000000005</c:v>
                </c:pt>
                <c:pt idx="88">
                  <c:v>9.5144359999999999</c:v>
                </c:pt>
                <c:pt idx="89">
                  <c:v>7.8740159999999992</c:v>
                </c:pt>
                <c:pt idx="90">
                  <c:v>6.0695540000000001</c:v>
                </c:pt>
                <c:pt idx="91">
                  <c:v>5.9055119999999999</c:v>
                </c:pt>
                <c:pt idx="92">
                  <c:v>8.2020999999999997</c:v>
                </c:pt>
                <c:pt idx="93">
                  <c:v>4.2650920000000001</c:v>
                </c:pt>
                <c:pt idx="94">
                  <c:v>6.8897640000000004</c:v>
                </c:pt>
                <c:pt idx="95">
                  <c:v>9.1863519999999994</c:v>
                </c:pt>
                <c:pt idx="96">
                  <c:v>8.8582680000000007</c:v>
                </c:pt>
                <c:pt idx="97">
                  <c:v>6.56168</c:v>
                </c:pt>
                <c:pt idx="98">
                  <c:v>6.8897640000000004</c:v>
                </c:pt>
                <c:pt idx="99">
                  <c:v>6.8897640000000004</c:v>
                </c:pt>
                <c:pt idx="100">
                  <c:v>5.5774279999999994</c:v>
                </c:pt>
                <c:pt idx="101">
                  <c:v>4.9212600000000002</c:v>
                </c:pt>
                <c:pt idx="102">
                  <c:v>7.8740159999999992</c:v>
                </c:pt>
                <c:pt idx="103">
                  <c:v>5.2493440000000007</c:v>
                </c:pt>
                <c:pt idx="104">
                  <c:v>5.2493440000000007</c:v>
                </c:pt>
                <c:pt idx="105">
                  <c:v>4.9212600000000002</c:v>
                </c:pt>
                <c:pt idx="106">
                  <c:v>5.2493440000000007</c:v>
                </c:pt>
                <c:pt idx="107">
                  <c:v>3.9370079999999996</c:v>
                </c:pt>
                <c:pt idx="108">
                  <c:v>8.8582680000000007</c:v>
                </c:pt>
                <c:pt idx="109">
                  <c:v>5.9055119999999999</c:v>
                </c:pt>
                <c:pt idx="110">
                  <c:v>2.2965879999999999</c:v>
                </c:pt>
                <c:pt idx="111">
                  <c:v>6.8897640000000004</c:v>
                </c:pt>
                <c:pt idx="112">
                  <c:v>10.826772</c:v>
                </c:pt>
                <c:pt idx="113">
                  <c:v>3.9370079999999996</c:v>
                </c:pt>
                <c:pt idx="114">
                  <c:v>4.2650920000000001</c:v>
                </c:pt>
                <c:pt idx="115">
                  <c:v>3.9370079999999996</c:v>
                </c:pt>
                <c:pt idx="116">
                  <c:v>4.4291340000000003</c:v>
                </c:pt>
                <c:pt idx="117">
                  <c:v>6.56168</c:v>
                </c:pt>
                <c:pt idx="118">
                  <c:v>6.8897640000000004</c:v>
                </c:pt>
                <c:pt idx="119">
                  <c:v>7.2178480000000009</c:v>
                </c:pt>
                <c:pt idx="120">
                  <c:v>1.64042</c:v>
                </c:pt>
                <c:pt idx="121">
                  <c:v>4.9212600000000002</c:v>
                </c:pt>
                <c:pt idx="122">
                  <c:v>8.5301840000000002</c:v>
                </c:pt>
                <c:pt idx="123">
                  <c:v>6.8897640000000004</c:v>
                </c:pt>
                <c:pt idx="124">
                  <c:v>6.7257219999999993</c:v>
                </c:pt>
                <c:pt idx="125">
                  <c:v>4.0682416000000003</c:v>
                </c:pt>
                <c:pt idx="126">
                  <c:v>8.2020999999999997</c:v>
                </c:pt>
                <c:pt idx="127">
                  <c:v>3.7729659999999998</c:v>
                </c:pt>
                <c:pt idx="128">
                  <c:v>5.9055119999999999</c:v>
                </c:pt>
                <c:pt idx="129">
                  <c:v>1.1482939999999999</c:v>
                </c:pt>
                <c:pt idx="130">
                  <c:v>2.9527559999999999</c:v>
                </c:pt>
                <c:pt idx="131">
                  <c:v>4.5275591999999998</c:v>
                </c:pt>
                <c:pt idx="132">
                  <c:v>5.3477691999999992</c:v>
                </c:pt>
                <c:pt idx="133">
                  <c:v>6.2335959999999995</c:v>
                </c:pt>
                <c:pt idx="134">
                  <c:v>5.7414699999999996</c:v>
                </c:pt>
                <c:pt idx="135">
                  <c:v>5.3805775999999996</c:v>
                </c:pt>
                <c:pt idx="136">
                  <c:v>3.9370079999999996</c:v>
                </c:pt>
                <c:pt idx="137">
                  <c:v>2.6246720000000003</c:v>
                </c:pt>
                <c:pt idx="138">
                  <c:v>2.5262468</c:v>
                </c:pt>
                <c:pt idx="139">
                  <c:v>4.8884515999999998</c:v>
                </c:pt>
                <c:pt idx="140">
                  <c:v>7.8740159999999992</c:v>
                </c:pt>
                <c:pt idx="141">
                  <c:v>4.2650920000000001</c:v>
                </c:pt>
                <c:pt idx="142">
                  <c:v>6.8897640000000004</c:v>
                </c:pt>
                <c:pt idx="143">
                  <c:v>6.2335959999999995</c:v>
                </c:pt>
                <c:pt idx="144">
                  <c:v>3.9370079999999996</c:v>
                </c:pt>
                <c:pt idx="145">
                  <c:v>13.12336</c:v>
                </c:pt>
                <c:pt idx="146">
                  <c:v>2.8871392</c:v>
                </c:pt>
                <c:pt idx="147">
                  <c:v>6.56168</c:v>
                </c:pt>
                <c:pt idx="148">
                  <c:v>3.6089240000000005</c:v>
                </c:pt>
                <c:pt idx="149">
                  <c:v>6.56168</c:v>
                </c:pt>
                <c:pt idx="150">
                  <c:v>4.5931759999999997</c:v>
                </c:pt>
                <c:pt idx="151">
                  <c:v>4.6587927999999996</c:v>
                </c:pt>
                <c:pt idx="152">
                  <c:v>1.64042</c:v>
                </c:pt>
                <c:pt idx="153">
                  <c:v>9.1863519999999994</c:v>
                </c:pt>
                <c:pt idx="154">
                  <c:v>4.2650920000000001</c:v>
                </c:pt>
                <c:pt idx="155">
                  <c:v>6.8897640000000004</c:v>
                </c:pt>
                <c:pt idx="156">
                  <c:v>4.9212600000000002</c:v>
                </c:pt>
                <c:pt idx="157">
                  <c:v>10.826772</c:v>
                </c:pt>
                <c:pt idx="158">
                  <c:v>4.9212600000000002</c:v>
                </c:pt>
                <c:pt idx="159">
                  <c:v>2.9527559999999999</c:v>
                </c:pt>
                <c:pt idx="160">
                  <c:v>3.9370079999999996</c:v>
                </c:pt>
                <c:pt idx="161">
                  <c:v>7.5459319999999996</c:v>
                </c:pt>
                <c:pt idx="162">
                  <c:v>7.5459319999999996</c:v>
                </c:pt>
                <c:pt idx="163">
                  <c:v>10.170604000000001</c:v>
                </c:pt>
                <c:pt idx="164">
                  <c:v>10.826772</c:v>
                </c:pt>
                <c:pt idx="165">
                  <c:v>1.64042</c:v>
                </c:pt>
                <c:pt idx="166">
                  <c:v>5.2493440000000007</c:v>
                </c:pt>
                <c:pt idx="167">
                  <c:v>3.28084</c:v>
                </c:pt>
                <c:pt idx="168">
                  <c:v>4.9212600000000002</c:v>
                </c:pt>
                <c:pt idx="169">
                  <c:v>1.9685039999999998</c:v>
                </c:pt>
                <c:pt idx="170">
                  <c:v>2.6246720000000003</c:v>
                </c:pt>
                <c:pt idx="171">
                  <c:v>7.2178480000000009</c:v>
                </c:pt>
                <c:pt idx="172">
                  <c:v>1.9685039999999998</c:v>
                </c:pt>
                <c:pt idx="173">
                  <c:v>7.2178480000000009</c:v>
                </c:pt>
                <c:pt idx="174">
                  <c:v>3.9370079999999996</c:v>
                </c:pt>
                <c:pt idx="175">
                  <c:v>6.56168</c:v>
                </c:pt>
                <c:pt idx="176">
                  <c:v>5.4461943999999995</c:v>
                </c:pt>
                <c:pt idx="177">
                  <c:v>1.9685039999999998</c:v>
                </c:pt>
                <c:pt idx="178">
                  <c:v>6.56168</c:v>
                </c:pt>
                <c:pt idx="179">
                  <c:v>4.5931759999999997</c:v>
                </c:pt>
                <c:pt idx="180">
                  <c:v>5.5774279999999994</c:v>
                </c:pt>
                <c:pt idx="181">
                  <c:v>5.2493440000000007</c:v>
                </c:pt>
                <c:pt idx="182">
                  <c:v>6.2335959999999995</c:v>
                </c:pt>
                <c:pt idx="183">
                  <c:v>7.874016000000001</c:v>
                </c:pt>
                <c:pt idx="184">
                  <c:v>4.5931759999999997</c:v>
                </c:pt>
                <c:pt idx="185">
                  <c:v>14.107612</c:v>
                </c:pt>
                <c:pt idx="186">
                  <c:v>3.9370079999999996</c:v>
                </c:pt>
                <c:pt idx="187">
                  <c:v>4.9212600000000002</c:v>
                </c:pt>
                <c:pt idx="188">
                  <c:v>5.2493440000000007</c:v>
                </c:pt>
                <c:pt idx="189">
                  <c:v>8.2020999999999997</c:v>
                </c:pt>
                <c:pt idx="190">
                  <c:v>7.2178480000000009</c:v>
                </c:pt>
                <c:pt idx="191">
                  <c:v>9.8425200000000004</c:v>
                </c:pt>
                <c:pt idx="192">
                  <c:v>3.9370079999999996</c:v>
                </c:pt>
                <c:pt idx="193">
                  <c:v>7.2178480000000009</c:v>
                </c:pt>
                <c:pt idx="194">
                  <c:v>4.9212600000000002</c:v>
                </c:pt>
                <c:pt idx="195">
                  <c:v>4.5931759999999997</c:v>
                </c:pt>
                <c:pt idx="196">
                  <c:v>9.8425200000000004</c:v>
                </c:pt>
                <c:pt idx="197">
                  <c:v>5.5774279999999994</c:v>
                </c:pt>
                <c:pt idx="198">
                  <c:v>9.5144359999999999</c:v>
                </c:pt>
                <c:pt idx="199">
                  <c:v>6.56168</c:v>
                </c:pt>
                <c:pt idx="200">
                  <c:v>12.467191999999999</c:v>
                </c:pt>
                <c:pt idx="201">
                  <c:v>6.8897640000000004</c:v>
                </c:pt>
                <c:pt idx="202">
                  <c:v>3.9370079999999996</c:v>
                </c:pt>
                <c:pt idx="203">
                  <c:v>5.5774279999999994</c:v>
                </c:pt>
                <c:pt idx="204">
                  <c:v>6.56168</c:v>
                </c:pt>
                <c:pt idx="205">
                  <c:v>4.9212600000000002</c:v>
                </c:pt>
                <c:pt idx="206">
                  <c:v>5.2493440000000007</c:v>
                </c:pt>
                <c:pt idx="207">
                  <c:v>0.9842519999999999</c:v>
                </c:pt>
                <c:pt idx="208">
                  <c:v>7.5459319999999996</c:v>
                </c:pt>
                <c:pt idx="209">
                  <c:v>7.2178480000000009</c:v>
                </c:pt>
                <c:pt idx="210">
                  <c:v>9.5144359999999999</c:v>
                </c:pt>
                <c:pt idx="211">
                  <c:v>5.5774279999999994</c:v>
                </c:pt>
                <c:pt idx="212">
                  <c:v>9.1863519999999994</c:v>
                </c:pt>
                <c:pt idx="213">
                  <c:v>6.2335959999999995</c:v>
                </c:pt>
                <c:pt idx="214">
                  <c:v>10.826772</c:v>
                </c:pt>
                <c:pt idx="215">
                  <c:v>4.5931759999999997</c:v>
                </c:pt>
                <c:pt idx="216">
                  <c:v>7.874016000000001</c:v>
                </c:pt>
                <c:pt idx="217">
                  <c:v>4.9212600000000002</c:v>
                </c:pt>
                <c:pt idx="218">
                  <c:v>6.56168</c:v>
                </c:pt>
                <c:pt idx="219">
                  <c:v>6.2335959999999995</c:v>
                </c:pt>
                <c:pt idx="220">
                  <c:v>6.0367456000000006</c:v>
                </c:pt>
                <c:pt idx="221">
                  <c:v>5.2493440000000007</c:v>
                </c:pt>
                <c:pt idx="222">
                  <c:v>0.9842519999999999</c:v>
                </c:pt>
                <c:pt idx="223">
                  <c:v>2.2965879999999999</c:v>
                </c:pt>
                <c:pt idx="224">
                  <c:v>2.6246720000000003</c:v>
                </c:pt>
                <c:pt idx="225">
                  <c:v>6.2335959999999995</c:v>
                </c:pt>
                <c:pt idx="226">
                  <c:v>4.2650920000000001</c:v>
                </c:pt>
                <c:pt idx="227">
                  <c:v>0.9842519999999999</c:v>
                </c:pt>
                <c:pt idx="228">
                  <c:v>4.9212600000000002</c:v>
                </c:pt>
                <c:pt idx="229">
                  <c:v>3.9370079999999996</c:v>
                </c:pt>
                <c:pt idx="230">
                  <c:v>3.9370079999999996</c:v>
                </c:pt>
                <c:pt idx="231">
                  <c:v>6.2335959999999995</c:v>
                </c:pt>
                <c:pt idx="232">
                  <c:v>5.0524936</c:v>
                </c:pt>
                <c:pt idx="233">
                  <c:v>0.65616800000000008</c:v>
                </c:pt>
                <c:pt idx="234">
                  <c:v>5.9055119999999999</c:v>
                </c:pt>
                <c:pt idx="235">
                  <c:v>6.8897639999999987</c:v>
                </c:pt>
                <c:pt idx="236">
                  <c:v>3.7073492000000003</c:v>
                </c:pt>
                <c:pt idx="237">
                  <c:v>5.2493440000000007</c:v>
                </c:pt>
                <c:pt idx="238">
                  <c:v>4.9212600000000002</c:v>
                </c:pt>
                <c:pt idx="239">
                  <c:v>3.6089240000000005</c:v>
                </c:pt>
                <c:pt idx="240">
                  <c:v>1.64042</c:v>
                </c:pt>
                <c:pt idx="241">
                  <c:v>1.9685039999999998</c:v>
                </c:pt>
                <c:pt idx="242">
                  <c:v>2.2965879999999999</c:v>
                </c:pt>
                <c:pt idx="243">
                  <c:v>3.28084</c:v>
                </c:pt>
                <c:pt idx="244">
                  <c:v>7.2178480000000009</c:v>
                </c:pt>
                <c:pt idx="245">
                  <c:v>4.2650920000000001</c:v>
                </c:pt>
                <c:pt idx="246">
                  <c:v>5.5774279999999994</c:v>
                </c:pt>
                <c:pt idx="247">
                  <c:v>6.2335959999999995</c:v>
                </c:pt>
                <c:pt idx="248">
                  <c:v>8.5301840000000002</c:v>
                </c:pt>
                <c:pt idx="249">
                  <c:v>11.154855999999999</c:v>
                </c:pt>
                <c:pt idx="250">
                  <c:v>2.7230971999999998</c:v>
                </c:pt>
                <c:pt idx="251">
                  <c:v>7.8740159999999992</c:v>
                </c:pt>
                <c:pt idx="252">
                  <c:v>6.8897640000000004</c:v>
                </c:pt>
                <c:pt idx="253">
                  <c:v>7.2178480000000009</c:v>
                </c:pt>
                <c:pt idx="254">
                  <c:v>6.2335959999999995</c:v>
                </c:pt>
                <c:pt idx="255">
                  <c:v>7.2178480000000009</c:v>
                </c:pt>
                <c:pt idx="256">
                  <c:v>5.2493440000000007</c:v>
                </c:pt>
                <c:pt idx="257">
                  <c:v>8.2020999999999997</c:v>
                </c:pt>
                <c:pt idx="258">
                  <c:v>9.1863519999999994</c:v>
                </c:pt>
                <c:pt idx="259">
                  <c:v>9.1863519999999994</c:v>
                </c:pt>
                <c:pt idx="260">
                  <c:v>5.2493440000000007</c:v>
                </c:pt>
                <c:pt idx="261">
                  <c:v>7.2178480000000009</c:v>
                </c:pt>
                <c:pt idx="262">
                  <c:v>6.2335959999999995</c:v>
                </c:pt>
              </c:numCache>
            </c:numRef>
          </c:yVal>
        </c:ser>
        <c:axId val="200288512"/>
        <c:axId val="210526976"/>
      </c:scatterChart>
      <c:valAx>
        <c:axId val="200288512"/>
        <c:scaling>
          <c:orientation val="minMax"/>
          <c:max val="147"/>
          <c:min val="100"/>
        </c:scaling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Project River Mile (PRM)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10526976"/>
        <c:crosses val="autoZero"/>
        <c:crossBetween val="midCat"/>
      </c:valAx>
      <c:valAx>
        <c:axId val="210526976"/>
        <c:scaling>
          <c:orientation val="minMax"/>
        </c:scaling>
        <c:axPos val="l"/>
        <c:majorGridlines>
          <c:spPr>
            <a:ln>
              <a:solidFill>
                <a:srgbClr val="C0504D">
                  <a:shade val="95000"/>
                  <a:satMod val="105000"/>
                  <a:alpha val="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Top of Ice Scar Above Floodplain (ft)</a:t>
                </a:r>
              </a:p>
            </c:rich>
          </c:tx>
          <c:layout>
            <c:manualLayout>
              <c:xMode val="edge"/>
              <c:yMode val="edge"/>
              <c:x val="1.2288786482334868E-2"/>
              <c:y val="0.1292655690765927"/>
            </c:manualLayout>
          </c:layout>
        </c:title>
        <c:numFmt formatCode="0.00" sourceLinked="1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00288512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errBars>
            <c:errBarType val="minus"/>
            <c:errValType val="cust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'Scars with GPS Points Only'!$K$15:$M$15</c:f>
                <c:numCache>
                  <c:formatCode>General</c:formatCode>
                  <c:ptCount val="3"/>
                  <c:pt idx="0">
                    <c:v>1.1000000000000001</c:v>
                  </c:pt>
                  <c:pt idx="1">
                    <c:v>3.6089240000000005</c:v>
                  </c:pt>
                  <c:pt idx="2">
                    <c:v>1.8</c:v>
                  </c:pt>
                </c:numCache>
              </c:numRef>
            </c:minus>
          </c:errBars>
          <c:cat>
            <c:strRef>
              <c:f>'Scars with GPS Points Only'!$K$2:$M$2</c:f>
              <c:strCache>
                <c:ptCount val="3"/>
                <c:pt idx="0">
                  <c:v>Top of Ice Scar above floodplain (m)</c:v>
                </c:pt>
                <c:pt idx="1">
                  <c:v>Top of Ice Scar above floodplain (ft)</c:v>
                </c:pt>
                <c:pt idx="2">
                  <c:v>Top of Ice Scar above water</c:v>
                </c:pt>
              </c:strCache>
            </c:strRef>
          </c:cat>
          <c:val>
            <c:numRef>
              <c:f>'Scars with GPS Points Only'!$K$12:$M$12</c:f>
              <c:numCache>
                <c:formatCode>0.00</c:formatCode>
                <c:ptCount val="3"/>
                <c:pt idx="0" formatCode="General">
                  <c:v>1.3</c:v>
                </c:pt>
                <c:pt idx="1">
                  <c:v>4.2650920000000001</c:v>
                </c:pt>
                <c:pt idx="2" formatCode="General">
                  <c:v>3.7</c:v>
                </c:pt>
              </c:numCache>
            </c:numRef>
          </c:val>
        </c:ser>
        <c:ser>
          <c:idx val="1"/>
          <c:order val="1"/>
          <c:spPr>
            <a:solidFill>
              <a:srgbClr val="8064A2">
                <a:lumMod val="40000"/>
                <a:lumOff val="60000"/>
              </a:srgbClr>
            </a:solidFill>
          </c:spPr>
          <c:dPt>
            <c:idx val="1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cat>
            <c:strRef>
              <c:f>'Scars with GPS Points Only'!$K$2:$M$2</c:f>
              <c:strCache>
                <c:ptCount val="3"/>
                <c:pt idx="0">
                  <c:v>Top of Ice Scar above floodplain (m)</c:v>
                </c:pt>
                <c:pt idx="1">
                  <c:v>Top of Ice Scar above floodplain (ft)</c:v>
                </c:pt>
                <c:pt idx="2">
                  <c:v>Top of Ice Scar above water</c:v>
                </c:pt>
              </c:strCache>
            </c:strRef>
          </c:cat>
          <c:val>
            <c:numRef>
              <c:f>'Scars with GPS Points Only'!$K$13:$M$13</c:f>
              <c:numCache>
                <c:formatCode>0.00</c:formatCode>
                <c:ptCount val="3"/>
                <c:pt idx="0">
                  <c:v>0.39999999999999991</c:v>
                </c:pt>
                <c:pt idx="1">
                  <c:v>1.3123359999999997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chemeClr val="accent4">
                <a:lumMod val="40000"/>
                <a:lumOff val="60000"/>
              </a:schemeClr>
            </a:solidFill>
          </c:spPr>
          <c:dPt>
            <c:idx val="1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errBars>
            <c:errBarType val="plus"/>
            <c:errValType val="cust"/>
            <c:plus>
              <c:numRef>
                <c:f>'Scars with GPS Points Only'!$K$16:$M$16</c:f>
                <c:numCache>
                  <c:formatCode>General</c:formatCode>
                  <c:ptCount val="3"/>
                  <c:pt idx="0">
                    <c:v>2.0999999999999996</c:v>
                  </c:pt>
                  <c:pt idx="1">
                    <c:v>6.8897639999999987</c:v>
                  </c:pt>
                  <c:pt idx="2">
                    <c:v>2.8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'Scars with GPS Points Only'!$K$2:$M$2</c:f>
              <c:strCache>
                <c:ptCount val="3"/>
                <c:pt idx="0">
                  <c:v>Top of Ice Scar above floodplain (m)</c:v>
                </c:pt>
                <c:pt idx="1">
                  <c:v>Top of Ice Scar above floodplain (ft)</c:v>
                </c:pt>
                <c:pt idx="2">
                  <c:v>Top of Ice Scar above water</c:v>
                </c:pt>
              </c:strCache>
            </c:strRef>
          </c:cat>
          <c:val>
            <c:numRef>
              <c:f>'Scars with GPS Points Only'!$K$14:$M$14</c:f>
              <c:numCache>
                <c:formatCode>0.00</c:formatCode>
                <c:ptCount val="3"/>
                <c:pt idx="0">
                  <c:v>0.50000000000000022</c:v>
                </c:pt>
                <c:pt idx="1">
                  <c:v>1.6404200000000007</c:v>
                </c:pt>
                <c:pt idx="2">
                  <c:v>1</c:v>
                </c:pt>
              </c:numCache>
            </c:numRef>
          </c:val>
        </c:ser>
        <c:overlap val="100"/>
        <c:axId val="250165888"/>
        <c:axId val="250295424"/>
      </c:barChart>
      <c:lineChart>
        <c:grouping val="standard"/>
        <c:ser>
          <c:idx val="3"/>
          <c:order val="3"/>
          <c:tx>
            <c:strRef>
              <c:f>'Scars with GPS Points Only'!$J$3</c:f>
              <c:strCache>
                <c:ptCount val="1"/>
                <c:pt idx="0">
                  <c:v>mean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val>
            <c:numRef>
              <c:f>'Scars with GPS Points Only'!$K$3:$M$3</c:f>
              <c:numCache>
                <c:formatCode>0.00</c:formatCode>
                <c:ptCount val="3"/>
                <c:pt idx="0">
                  <c:v>1.7619011406844107</c:v>
                </c:pt>
                <c:pt idx="1">
                  <c:v>5.7805157384030421</c:v>
                </c:pt>
                <c:pt idx="2">
                  <c:v>4.7643726235741424</c:v>
                </c:pt>
              </c:numCache>
            </c:numRef>
          </c:val>
        </c:ser>
        <c:marker val="1"/>
        <c:axId val="250165888"/>
        <c:axId val="250295424"/>
      </c:lineChart>
      <c:catAx>
        <c:axId val="250165888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50295424"/>
        <c:crosses val="autoZero"/>
        <c:auto val="1"/>
        <c:lblAlgn val="ctr"/>
        <c:lblOffset val="100"/>
      </c:catAx>
      <c:valAx>
        <c:axId val="250295424"/>
        <c:scaling>
          <c:orientation val="minMax"/>
        </c:scaling>
        <c:axPos val="l"/>
        <c:majorGridlines>
          <c:spPr>
            <a:ln>
              <a:solidFill>
                <a:srgbClr val="4BACC6">
                  <a:shade val="95000"/>
                  <a:satMod val="105000"/>
                  <a:alpha val="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(m)</a:t>
                </a:r>
              </a:p>
            </c:rich>
          </c:tx>
          <c:layout/>
        </c:title>
        <c:numFmt formatCode="General" sourceLinked="1"/>
        <c:tickLblPos val="nextTo"/>
        <c:crossAx val="250165888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'Focus Area Samples'!$J$34</c:f>
              <c:strCache>
                <c:ptCount val="1"/>
                <c:pt idx="0">
                  <c:v>Bottom</c:v>
                </c:pt>
              </c:strCache>
            </c:strRef>
          </c:tx>
          <c:spPr>
            <a:solidFill>
              <a:sysClr val="windowText" lastClr="000000">
                <a:alpha val="0"/>
              </a:sysClr>
            </a:solidFill>
            <a:ln>
              <a:noFill/>
            </a:ln>
          </c:spPr>
          <c:errBars>
            <c:errBarType val="minus"/>
            <c:errValType val="cust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'Focus Area Samples'!$K$37:$O$37</c:f>
                <c:numCache>
                  <c:formatCode>General</c:formatCode>
                  <c:ptCount val="5"/>
                  <c:pt idx="0">
                    <c:v>0.77999999999999936</c:v>
                  </c:pt>
                  <c:pt idx="2">
                    <c:v>1.1425000000000001</c:v>
                  </c:pt>
                  <c:pt idx="4">
                    <c:v>0.83499999999999996</c:v>
                  </c:pt>
                </c:numCache>
              </c:numRef>
            </c:minus>
          </c:errBars>
          <c:cat>
            <c:strRef>
              <c:f>'Focus Area Samples'!$K$23:$O$23</c:f>
              <c:strCache>
                <c:ptCount val="5"/>
                <c:pt idx="0">
                  <c:v>FA-104</c:v>
                </c:pt>
                <c:pt idx="2">
                  <c:v>FA-115</c:v>
                </c:pt>
                <c:pt idx="4">
                  <c:v>FA-128</c:v>
                </c:pt>
              </c:strCache>
            </c:strRef>
          </c:cat>
          <c:val>
            <c:numRef>
              <c:f>'Focus Area Samples'!$K$34:$O$34</c:f>
              <c:numCache>
                <c:formatCode>General</c:formatCode>
                <c:ptCount val="5"/>
                <c:pt idx="0">
                  <c:v>4.68</c:v>
                </c:pt>
                <c:pt idx="2">
                  <c:v>4.2424999999999997</c:v>
                </c:pt>
                <c:pt idx="4">
                  <c:v>3.0350000000000001</c:v>
                </c:pt>
              </c:numCache>
            </c:numRef>
          </c:val>
        </c:ser>
        <c:ser>
          <c:idx val="1"/>
          <c:order val="1"/>
          <c:tx>
            <c:strRef>
              <c:f>'Focus Area Samples'!$J$35</c:f>
              <c:strCache>
                <c:ptCount val="1"/>
                <c:pt idx="0">
                  <c:v>2 Q Box</c:v>
                </c:pt>
              </c:strCache>
            </c:strRef>
          </c:tx>
          <c:cat>
            <c:strRef>
              <c:f>'Focus Area Samples'!$K$23:$O$23</c:f>
              <c:strCache>
                <c:ptCount val="5"/>
                <c:pt idx="0">
                  <c:v>FA-104</c:v>
                </c:pt>
                <c:pt idx="2">
                  <c:v>FA-115</c:v>
                </c:pt>
                <c:pt idx="4">
                  <c:v>FA-128</c:v>
                </c:pt>
              </c:strCache>
            </c:strRef>
          </c:cat>
          <c:val>
            <c:numRef>
              <c:f>'Focus Area Samples'!$K$35:$O$35</c:f>
              <c:numCache>
                <c:formatCode>0.00</c:formatCode>
                <c:ptCount val="5"/>
                <c:pt idx="0">
                  <c:v>0.82000000000000028</c:v>
                </c:pt>
                <c:pt idx="2">
                  <c:v>0.64250000000000007</c:v>
                </c:pt>
                <c:pt idx="4">
                  <c:v>0.64499999999999957</c:v>
                </c:pt>
              </c:numCache>
            </c:numRef>
          </c:val>
        </c:ser>
        <c:ser>
          <c:idx val="2"/>
          <c:order val="2"/>
          <c:tx>
            <c:strRef>
              <c:f>'Focus Area Samples'!$J$36</c:f>
              <c:strCache>
                <c:ptCount val="1"/>
                <c:pt idx="0">
                  <c:v>3 Q Box</c:v>
                </c:pt>
              </c:strCache>
            </c:strRef>
          </c:tx>
          <c:spPr>
            <a:solidFill>
              <a:schemeClr val="accent2"/>
            </a:solidFill>
          </c:spPr>
          <c:errBars>
            <c:errBarType val="plus"/>
            <c:errValType val="cust"/>
            <c:plus>
              <c:numRef>
                <c:f>'Focus Area Samples'!$K$38:$O$38</c:f>
                <c:numCache>
                  <c:formatCode>General</c:formatCode>
                  <c:ptCount val="5"/>
                  <c:pt idx="0">
                    <c:v>1.9800000000000004</c:v>
                  </c:pt>
                  <c:pt idx="2">
                    <c:v>2.4899999999999993</c:v>
                  </c:pt>
                  <c:pt idx="4">
                    <c:v>2.0249999999999995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'Focus Area Samples'!$K$23:$O$23</c:f>
              <c:strCache>
                <c:ptCount val="5"/>
                <c:pt idx="0">
                  <c:v>FA-104</c:v>
                </c:pt>
                <c:pt idx="2">
                  <c:v>FA-115</c:v>
                </c:pt>
                <c:pt idx="4">
                  <c:v>FA-128</c:v>
                </c:pt>
              </c:strCache>
            </c:strRef>
          </c:cat>
          <c:val>
            <c:numRef>
              <c:f>'Focus Area Samples'!$K$36:$O$36</c:f>
              <c:numCache>
                <c:formatCode>0.00</c:formatCode>
                <c:ptCount val="5"/>
                <c:pt idx="0">
                  <c:v>0.61999999999999922</c:v>
                </c:pt>
                <c:pt idx="2">
                  <c:v>0.98500000000000032</c:v>
                </c:pt>
                <c:pt idx="4">
                  <c:v>0.59500000000000064</c:v>
                </c:pt>
              </c:numCache>
            </c:numRef>
          </c:val>
        </c:ser>
        <c:overlap val="100"/>
        <c:axId val="91422080"/>
        <c:axId val="91428736"/>
      </c:barChart>
      <c:lineChart>
        <c:grouping val="standard"/>
        <c:ser>
          <c:idx val="3"/>
          <c:order val="3"/>
          <c:tx>
            <c:strRef>
              <c:f>'Focus Area Samples'!$J$25</c:f>
              <c:strCache>
                <c:ptCount val="1"/>
                <c:pt idx="0">
                  <c:v>Mean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val>
            <c:numRef>
              <c:f>'Focus Area Samples'!$K$25:$O$25</c:f>
              <c:numCache>
                <c:formatCode>0.00</c:formatCode>
                <c:ptCount val="5"/>
                <c:pt idx="0">
                  <c:v>5.6330769230769233</c:v>
                </c:pt>
                <c:pt idx="2">
                  <c:v>5.1710000000000003</c:v>
                </c:pt>
                <c:pt idx="4">
                  <c:v>3.7173333333333334</c:v>
                </c:pt>
              </c:numCache>
            </c:numRef>
          </c:val>
        </c:ser>
        <c:marker val="1"/>
        <c:axId val="91422080"/>
        <c:axId val="91428736"/>
      </c:lineChart>
      <c:catAx>
        <c:axId val="91422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Focus Area</a:t>
                </a:r>
              </a:p>
            </c:rich>
          </c:tx>
          <c:layout/>
        </c:title>
        <c:tickLblPos val="nextTo"/>
        <c:crossAx val="91428736"/>
        <c:crosses val="autoZero"/>
        <c:auto val="1"/>
        <c:lblAlgn val="ctr"/>
        <c:lblOffset val="100"/>
      </c:catAx>
      <c:valAx>
        <c:axId val="91428736"/>
        <c:scaling>
          <c:orientation val="minMax"/>
        </c:scaling>
        <c:axPos val="l"/>
        <c:majorGridlines>
          <c:spPr>
            <a:ln>
              <a:solidFill>
                <a:srgbClr val="4BACC6">
                  <a:shade val="95000"/>
                  <a:satMod val="105000"/>
                  <a:alpha val="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Top of Ice Scar Height Above Water (m)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5.1400554097404488E-2"/>
            </c:manualLayout>
          </c:layout>
        </c:title>
        <c:numFmt formatCode="General" sourceLinked="1"/>
        <c:tickLblPos val="nextTo"/>
        <c:crossAx val="91422080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errBars>
            <c:errBarType val="minus"/>
            <c:errValType val="cust"/>
            <c:plus>
              <c:numRef>
                <c:f>('Focus Area Samples'!$L$18,'Focus Area Samples'!$N$18,'Focus Area Samples'!$P$18)</c:f>
                <c:numCache>
                  <c:formatCode>General</c:formatCode>
                  <c:ptCount val="3"/>
                  <c:pt idx="0">
                    <c:v>1.9028871999999994</c:v>
                  </c:pt>
                  <c:pt idx="1">
                    <c:v>2.8707350000000007</c:v>
                  </c:pt>
                  <c:pt idx="2">
                    <c:v>1.8864829999999997</c:v>
                  </c:pt>
                </c:numCache>
              </c:numRef>
            </c:plus>
            <c:minus>
              <c:numRef>
                <c:f>('Focus Area Samples'!$L$18,'Focus Area Samples'!$N$18,'Focus Area Samples'!$P$18)</c:f>
                <c:numCache>
                  <c:formatCode>General</c:formatCode>
                  <c:ptCount val="3"/>
                  <c:pt idx="0">
                    <c:v>1.9028871999999994</c:v>
                  </c:pt>
                  <c:pt idx="1">
                    <c:v>2.8707350000000007</c:v>
                  </c:pt>
                  <c:pt idx="2">
                    <c:v>1.8864829999999997</c:v>
                  </c:pt>
                </c:numCache>
              </c:numRef>
            </c:minus>
          </c:errBars>
          <c:cat>
            <c:strRef>
              <c:f>('Focus Area Samples'!$L$4,'Focus Area Samples'!$N$4,'Focus Area Samples'!$P$4)</c:f>
              <c:strCache>
                <c:ptCount val="3"/>
                <c:pt idx="0">
                  <c:v>FA-104</c:v>
                </c:pt>
                <c:pt idx="1">
                  <c:v>FA-115</c:v>
                </c:pt>
                <c:pt idx="2">
                  <c:v>FA-128</c:v>
                </c:pt>
              </c:strCache>
            </c:strRef>
          </c:cat>
          <c:val>
            <c:numRef>
              <c:f>('Focus Area Samples'!$L$15,'Focus Area Samples'!$N$15,'Focus Area Samples'!$P$15)</c:f>
              <c:numCache>
                <c:formatCode>General</c:formatCode>
                <c:ptCount val="3"/>
                <c:pt idx="0">
                  <c:v>3.9370079999999996</c:v>
                </c:pt>
                <c:pt idx="1">
                  <c:v>4.0190290000000006</c:v>
                </c:pt>
                <c:pt idx="2">
                  <c:v>2.8051181999999999</c:v>
                </c:pt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</c:spPr>
          <c:cat>
            <c:strRef>
              <c:f>('Focus Area Samples'!$L$4,'Focus Area Samples'!$N$4,'Focus Area Samples'!$P$4)</c:f>
              <c:strCache>
                <c:ptCount val="3"/>
                <c:pt idx="0">
                  <c:v>FA-104</c:v>
                </c:pt>
                <c:pt idx="1">
                  <c:v>FA-115</c:v>
                </c:pt>
                <c:pt idx="2">
                  <c:v>FA-128</c:v>
                </c:pt>
              </c:strCache>
            </c:strRef>
          </c:cat>
          <c:val>
            <c:numRef>
              <c:f>('Focus Area Samples'!$L$16,'Focus Area Samples'!$N$16,'Focus Area Samples'!$P$16)</c:f>
              <c:numCache>
                <c:formatCode>0.00</c:formatCode>
                <c:ptCount val="3"/>
                <c:pt idx="0">
                  <c:v>0.98425200000000057</c:v>
                </c:pt>
                <c:pt idx="1">
                  <c:v>1.0334645999999994</c:v>
                </c:pt>
                <c:pt idx="2">
                  <c:v>3.0347770000000001</c:v>
                </c:pt>
              </c:numCache>
            </c:numRef>
          </c:val>
        </c:ser>
        <c:ser>
          <c:idx val="2"/>
          <c:order val="2"/>
          <c:errBars>
            <c:errBarType val="plus"/>
            <c:errValType val="cust"/>
            <c:plus>
              <c:numRef>
                <c:f>('Focus Area Samples'!$L$19,'Focus Area Samples'!$N$19,'Focus Area Samples'!$P$19)</c:f>
                <c:numCache>
                  <c:formatCode>General</c:formatCode>
                  <c:ptCount val="3"/>
                  <c:pt idx="0">
                    <c:v>2.6246719999999994</c:v>
                  </c:pt>
                  <c:pt idx="1">
                    <c:v>2.5344489000000001</c:v>
                  </c:pt>
                  <c:pt idx="2">
                    <c:v>3.1003938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('Focus Area Samples'!$L$4,'Focus Area Samples'!$N$4,'Focus Area Samples'!$P$4)</c:f>
              <c:strCache>
                <c:ptCount val="3"/>
                <c:pt idx="0">
                  <c:v>FA-104</c:v>
                </c:pt>
                <c:pt idx="1">
                  <c:v>FA-115</c:v>
                </c:pt>
                <c:pt idx="2">
                  <c:v>FA-128</c:v>
                </c:pt>
              </c:strCache>
            </c:strRef>
          </c:cat>
          <c:val>
            <c:numRef>
              <c:f>('Focus Area Samples'!$L$17,'Focus Area Samples'!$N$17,'Focus Area Samples'!$P$17)</c:f>
              <c:numCache>
                <c:formatCode>0.00</c:formatCode>
                <c:ptCount val="3"/>
                <c:pt idx="0">
                  <c:v>1.6404199999999998</c:v>
                </c:pt>
                <c:pt idx="1">
                  <c:v>0.81200790000000023</c:v>
                </c:pt>
                <c:pt idx="2">
                  <c:v>0.57414699999999996</c:v>
                </c:pt>
              </c:numCache>
            </c:numRef>
          </c:val>
        </c:ser>
        <c:overlap val="100"/>
        <c:axId val="195339776"/>
        <c:axId val="195342336"/>
      </c:barChart>
      <c:lineChart>
        <c:grouping val="standard"/>
        <c:ser>
          <c:idx val="3"/>
          <c:order val="3"/>
          <c:tx>
            <c:strRef>
              <c:f>'Focus Area Samples'!$J$6</c:f>
              <c:strCache>
                <c:ptCount val="1"/>
                <c:pt idx="0">
                  <c:v>Mean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cat>
            <c:strRef>
              <c:f>('Focus Area Samples'!$L$4,'Focus Area Samples'!$N$4,'Focus Area Samples'!$P$4)</c:f>
              <c:strCache>
                <c:ptCount val="3"/>
                <c:pt idx="0">
                  <c:v>FA-104</c:v>
                </c:pt>
                <c:pt idx="1">
                  <c:v>FA-115</c:v>
                </c:pt>
                <c:pt idx="2">
                  <c:v>FA-128</c:v>
                </c:pt>
              </c:strCache>
            </c:strRef>
          </c:cat>
          <c:val>
            <c:numRef>
              <c:f>('Focus Area Samples'!$L$6,'Focus Area Samples'!$N$6,'Focus Area Samples'!$P$6)</c:f>
              <c:numCache>
                <c:formatCode>0.00</c:formatCode>
                <c:ptCount val="3"/>
                <c:pt idx="0">
                  <c:v>5.3578640923076923</c:v>
                </c:pt>
                <c:pt idx="1">
                  <c:v>4.9573492399999992</c:v>
                </c:pt>
                <c:pt idx="2" formatCode="General">
                  <c:v>4.7812774933333335</c:v>
                </c:pt>
              </c:numCache>
            </c:numRef>
          </c:val>
        </c:ser>
        <c:marker val="1"/>
        <c:axId val="195339776"/>
        <c:axId val="195342336"/>
      </c:lineChart>
      <c:catAx>
        <c:axId val="195339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Focus Area</a:t>
                </a:r>
              </a:p>
            </c:rich>
          </c:tx>
          <c:layout/>
        </c:title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5342336"/>
        <c:crosses val="autoZero"/>
        <c:auto val="1"/>
        <c:lblAlgn val="ctr"/>
        <c:lblOffset val="100"/>
      </c:catAx>
      <c:valAx>
        <c:axId val="195342336"/>
        <c:scaling>
          <c:orientation val="minMax"/>
        </c:scaling>
        <c:axPos val="l"/>
        <c:majorGridlines>
          <c:spPr>
            <a:ln>
              <a:solidFill>
                <a:srgbClr val="C0504D">
                  <a:shade val="95000"/>
                  <a:satMod val="105000"/>
                  <a:alpha val="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Top of Ice Scar Above Floodplain (ft)</a:t>
                </a:r>
              </a:p>
            </c:rich>
          </c:tx>
          <c:layout>
            <c:manualLayout>
              <c:xMode val="edge"/>
              <c:yMode val="edge"/>
              <c:x val="2.3216162199908491E-2"/>
              <c:y val="8.0208223972003501E-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5339776"/>
        <c:crosses val="autoZero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3</xdr:row>
      <xdr:rowOff>66675</xdr:rowOff>
    </xdr:from>
    <xdr:to>
      <xdr:col>21</xdr:col>
      <xdr:colOff>133350</xdr:colOff>
      <xdr:row>17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257175</xdr:colOff>
      <xdr:row>19</xdr:row>
      <xdr:rowOff>142876</xdr:rowOff>
    </xdr:from>
    <xdr:to>
      <xdr:col>22</xdr:col>
      <xdr:colOff>552450</xdr:colOff>
      <xdr:row>37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23</xdr:row>
      <xdr:rowOff>76200</xdr:rowOff>
    </xdr:from>
    <xdr:to>
      <xdr:col>14</xdr:col>
      <xdr:colOff>476250</xdr:colOff>
      <xdr:row>39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495300</xdr:colOff>
      <xdr:row>40</xdr:row>
      <xdr:rowOff>114300</xdr:rowOff>
    </xdr:from>
    <xdr:to>
      <xdr:col>13</xdr:col>
      <xdr:colOff>166929</xdr:colOff>
      <xdr:row>64</xdr:row>
      <xdr:rowOff>167217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561975</xdr:colOff>
      <xdr:row>66</xdr:row>
      <xdr:rowOff>0</xdr:rowOff>
    </xdr:from>
    <xdr:to>
      <xdr:col>11</xdr:col>
      <xdr:colOff>1433080</xdr:colOff>
      <xdr:row>80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0.9093</cdr:x>
      <cdr:y>0.52063</cdr:y>
    </cdr:from>
    <cdr:to>
      <cdr:x>0.9979</cdr:x>
      <cdr:y>0.60287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664923" y="2407856"/>
          <a:ext cx="649414" cy="380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Times New Roman" pitchFamily="18" charset="0"/>
              <a:cs typeface="Times New Roman" pitchFamily="18" charset="0"/>
            </a:rPr>
            <a:t>Mean</a:t>
          </a:r>
        </a:p>
      </cdr:txBody>
    </cdr:sp>
  </cdr:relSizeAnchor>
  <cdr:relSizeAnchor xmlns:cdr="http://schemas.openxmlformats.org/drawingml/2006/chartDrawing">
    <cdr:from>
      <cdr:x>0.89512</cdr:x>
      <cdr:y>0.10806</cdr:y>
    </cdr:from>
    <cdr:to>
      <cdr:x>0.99409</cdr:x>
      <cdr:y>0.19659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6561011" y="499779"/>
          <a:ext cx="725423" cy="409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Times New Roman" pitchFamily="18" charset="0"/>
              <a:cs typeface="Times New Roman" pitchFamily="18" charset="0"/>
            </a:rPr>
            <a:t>Maximum</a:t>
          </a:r>
        </a:p>
      </cdr:txBody>
    </cdr:sp>
  </cdr:relSizeAnchor>
  <cdr:relSizeAnchor xmlns:cdr="http://schemas.openxmlformats.org/drawingml/2006/chartDrawing">
    <cdr:from>
      <cdr:x>0.10242</cdr:x>
      <cdr:y>0.79759</cdr:y>
    </cdr:from>
    <cdr:to>
      <cdr:x>0.8946</cdr:x>
      <cdr:y>0.798</cdr:y>
    </cdr:to>
    <cdr:sp macro="" textlink="">
      <cdr:nvSpPr>
        <cdr:cNvPr id="7" name="Straight Connector 6"/>
        <cdr:cNvSpPr/>
      </cdr:nvSpPr>
      <cdr:spPr>
        <a:xfrm xmlns:a="http://schemas.openxmlformats.org/drawingml/2006/main">
          <a:off x="750711" y="3688788"/>
          <a:ext cx="5806440" cy="189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C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0.89866</cdr:x>
      <cdr:y>0.77003</cdr:y>
    </cdr:from>
    <cdr:to>
      <cdr:x>0.99409</cdr:x>
      <cdr:y>0.85714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586957" y="3561325"/>
          <a:ext cx="699476" cy="40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Times New Roman" pitchFamily="18" charset="0"/>
              <a:cs typeface="Times New Roman" pitchFamily="18" charset="0"/>
            </a:rPr>
            <a:t>Minimum</a:t>
          </a:r>
        </a:p>
      </cdr:txBody>
    </cdr:sp>
  </cdr:relSizeAnchor>
  <cdr:relSizeAnchor xmlns:cdr="http://schemas.openxmlformats.org/drawingml/2006/chartDrawing">
    <cdr:from>
      <cdr:x>0.10242</cdr:x>
      <cdr:y>0.54296</cdr:y>
    </cdr:from>
    <cdr:to>
      <cdr:x>0.8946</cdr:x>
      <cdr:y>0.54296</cdr:y>
    </cdr:to>
    <cdr:sp macro="" textlink="">
      <cdr:nvSpPr>
        <cdr:cNvPr id="9" name="Straight Connector 8"/>
        <cdr:cNvSpPr/>
      </cdr:nvSpPr>
      <cdr:spPr>
        <a:xfrm xmlns:a="http://schemas.openxmlformats.org/drawingml/2006/main" flipV="1">
          <a:off x="750712" y="2511136"/>
          <a:ext cx="5806440" cy="9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0.10242</cdr:x>
      <cdr:y>0.13106</cdr:y>
    </cdr:from>
    <cdr:to>
      <cdr:x>0.8946</cdr:x>
      <cdr:y>0.13148</cdr:y>
    </cdr:to>
    <cdr:sp macro="" textlink="">
      <cdr:nvSpPr>
        <cdr:cNvPr id="10" name="Straight Connector 9"/>
        <cdr:cNvSpPr/>
      </cdr:nvSpPr>
      <cdr:spPr>
        <a:xfrm xmlns:a="http://schemas.openxmlformats.org/drawingml/2006/main">
          <a:off x="750711" y="606142"/>
          <a:ext cx="5806440" cy="194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C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0.10242</cdr:x>
      <cdr:y>0.45683</cdr:y>
    </cdr:from>
    <cdr:to>
      <cdr:x>0.8946</cdr:x>
      <cdr:y>0.45684</cdr:y>
    </cdr:to>
    <cdr:sp macro="" textlink="">
      <cdr:nvSpPr>
        <cdr:cNvPr id="11" name="Straight Connector 10"/>
        <cdr:cNvSpPr/>
      </cdr:nvSpPr>
      <cdr:spPr>
        <a:xfrm xmlns:a="http://schemas.openxmlformats.org/drawingml/2006/main" flipV="1">
          <a:off x="750712" y="2112818"/>
          <a:ext cx="5806440" cy="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6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0.1036</cdr:x>
      <cdr:y>0.6347</cdr:y>
    </cdr:from>
    <cdr:to>
      <cdr:x>0.89578</cdr:x>
      <cdr:y>0.63511</cdr:y>
    </cdr:to>
    <cdr:sp macro="" textlink="">
      <cdr:nvSpPr>
        <cdr:cNvPr id="12" name="Straight Connector 11"/>
        <cdr:cNvSpPr/>
      </cdr:nvSpPr>
      <cdr:spPr>
        <a:xfrm xmlns:a="http://schemas.openxmlformats.org/drawingml/2006/main">
          <a:off x="759370" y="2935441"/>
          <a:ext cx="5806440" cy="189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6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0.89013</cdr:x>
      <cdr:y>0.43076</cdr:y>
    </cdr:from>
    <cdr:to>
      <cdr:x>0.99908</cdr:x>
      <cdr:y>0.513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524434" y="1992220"/>
          <a:ext cx="798560" cy="380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Times New Roman" pitchFamily="18" charset="0"/>
              <a:cs typeface="Times New Roman" pitchFamily="18" charset="0"/>
            </a:rPr>
            <a:t>80</a:t>
          </a:r>
          <a:r>
            <a:rPr lang="en-US" sz="800" baseline="0">
              <a:latin typeface="Times New Roman" pitchFamily="18" charset="0"/>
              <a:cs typeface="Times New Roman" pitchFamily="18" charset="0"/>
            </a:rPr>
            <a:t>th Percentile</a:t>
          </a:r>
          <a:endParaRPr lang="en-US" sz="8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0.89105</cdr:x>
      <cdr:y>0.61424</cdr:y>
    </cdr:from>
    <cdr:to>
      <cdr:x>1</cdr:x>
      <cdr:y>0.69648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531169" y="2840811"/>
          <a:ext cx="798560" cy="380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Times New Roman" pitchFamily="18" charset="0"/>
              <a:cs typeface="Times New Roman" pitchFamily="18" charset="0"/>
            </a:rPr>
            <a:t>20</a:t>
          </a:r>
          <a:r>
            <a:rPr lang="en-US" sz="800" baseline="0">
              <a:latin typeface="Times New Roman" pitchFamily="18" charset="0"/>
              <a:cs typeface="Times New Roman" pitchFamily="18" charset="0"/>
            </a:rPr>
            <a:t>th Percentile</a:t>
          </a:r>
          <a:endParaRPr lang="en-US" sz="8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21</xdr:row>
      <xdr:rowOff>85725</xdr:rowOff>
    </xdr:from>
    <xdr:to>
      <xdr:col>23</xdr:col>
      <xdr:colOff>409575</xdr:colOff>
      <xdr:row>35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38099</xdr:colOff>
      <xdr:row>2</xdr:row>
      <xdr:rowOff>171450</xdr:rowOff>
    </xdr:from>
    <xdr:to>
      <xdr:col>25</xdr:col>
      <xdr:colOff>352424</xdr:colOff>
      <xdr:row>20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D8" sqref="D8"/>
    </sheetView>
  </sheetViews>
  <sheetFormatPr defaultRowHeight="15"/>
  <cols>
    <col min="1" max="1" width="7.42578125" style="47" customWidth="1"/>
    <col min="2" max="2" width="5.7109375" style="47" customWidth="1"/>
    <col min="3" max="3" width="69.28515625" style="47" customWidth="1"/>
    <col min="4" max="9" width="9.140625" style="47"/>
  </cols>
  <sheetData>
    <row r="1" spans="1:9">
      <c r="A1" s="45" t="s">
        <v>1512</v>
      </c>
      <c r="D1" s="45" t="s">
        <v>1505</v>
      </c>
      <c r="I1" s="45" t="s">
        <v>0</v>
      </c>
    </row>
    <row r="2" spans="1:9">
      <c r="B2" s="45" t="s">
        <v>1511</v>
      </c>
      <c r="D2" s="47" t="s">
        <v>1506</v>
      </c>
      <c r="I2" s="51" t="s">
        <v>1552</v>
      </c>
    </row>
    <row r="3" spans="1:9">
      <c r="B3" s="47" t="s">
        <v>1513</v>
      </c>
      <c r="D3" s="47" t="s">
        <v>1507</v>
      </c>
    </row>
    <row r="4" spans="1:9">
      <c r="B4" s="47" t="s">
        <v>1514</v>
      </c>
      <c r="D4" s="47" t="s">
        <v>1508</v>
      </c>
    </row>
    <row r="5" spans="1:9">
      <c r="B5" s="45" t="s">
        <v>1515</v>
      </c>
      <c r="D5" s="47" t="s">
        <v>1509</v>
      </c>
    </row>
    <row r="6" spans="1:9">
      <c r="B6" s="47" t="s">
        <v>1516</v>
      </c>
      <c r="D6" s="47" t="s">
        <v>1511</v>
      </c>
    </row>
    <row r="7" spans="1:9">
      <c r="C7" s="47" t="s">
        <v>1517</v>
      </c>
      <c r="D7" s="47" t="s">
        <v>1510</v>
      </c>
    </row>
    <row r="8" spans="1:9">
      <c r="C8" s="47" t="s">
        <v>1518</v>
      </c>
      <c r="D8" s="47" t="s">
        <v>1562</v>
      </c>
    </row>
    <row r="9" spans="1:9">
      <c r="C9" s="47" t="s">
        <v>1519</v>
      </c>
      <c r="D9" s="47" t="s">
        <v>1561</v>
      </c>
    </row>
    <row r="10" spans="1:9">
      <c r="C10" s="47" t="s">
        <v>1520</v>
      </c>
      <c r="D10" s="47" t="s">
        <v>1557</v>
      </c>
    </row>
    <row r="11" spans="1:9">
      <c r="B11" s="47" t="s">
        <v>1521</v>
      </c>
    </row>
    <row r="12" spans="1:9">
      <c r="C12" s="47" t="s">
        <v>1522</v>
      </c>
    </row>
    <row r="13" spans="1:9">
      <c r="C13" s="47" t="s">
        <v>1523</v>
      </c>
    </row>
    <row r="14" spans="1:9">
      <c r="C14" s="47" t="s">
        <v>1524</v>
      </c>
    </row>
    <row r="15" spans="1:9">
      <c r="B15" s="47" t="s">
        <v>1525</v>
      </c>
    </row>
    <row r="16" spans="1:9">
      <c r="C16" s="47" t="s">
        <v>1526</v>
      </c>
    </row>
    <row r="17" spans="1:3">
      <c r="C17" s="47" t="s">
        <v>1527</v>
      </c>
    </row>
    <row r="18" spans="1:3">
      <c r="C18" s="47" t="s">
        <v>1528</v>
      </c>
    </row>
    <row r="19" spans="1:3">
      <c r="A19" s="52" t="s">
        <v>1529</v>
      </c>
    </row>
    <row r="20" spans="1:3">
      <c r="B20" s="47" t="s">
        <v>1530</v>
      </c>
    </row>
    <row r="21" spans="1:3">
      <c r="B21" s="47" t="s">
        <v>1531</v>
      </c>
    </row>
    <row r="22" spans="1:3">
      <c r="C22" s="47" t="s">
        <v>1532</v>
      </c>
    </row>
    <row r="23" spans="1:3">
      <c r="C23" s="47" t="s">
        <v>1534</v>
      </c>
    </row>
    <row r="24" spans="1:3">
      <c r="B24" s="47" t="s">
        <v>1533</v>
      </c>
    </row>
    <row r="25" spans="1:3">
      <c r="B25" s="47" t="s">
        <v>1535</v>
      </c>
    </row>
    <row r="26" spans="1:3">
      <c r="B26" s="47" t="s">
        <v>1536</v>
      </c>
    </row>
    <row r="27" spans="1:3">
      <c r="C27" s="47" t="s">
        <v>1537</v>
      </c>
    </row>
    <row r="28" spans="1:3">
      <c r="C28" s="47" t="s">
        <v>1538</v>
      </c>
    </row>
    <row r="29" spans="1:3">
      <c r="C29" s="47" t="s">
        <v>1539</v>
      </c>
    </row>
    <row r="30" spans="1:3">
      <c r="C30" s="47" t="s">
        <v>1540</v>
      </c>
    </row>
    <row r="31" spans="1:3">
      <c r="C31" s="47" t="s">
        <v>1541</v>
      </c>
    </row>
    <row r="32" spans="1:3">
      <c r="B32" s="47" t="s">
        <v>1558</v>
      </c>
    </row>
    <row r="33" spans="2:3">
      <c r="C33" s="47" t="s">
        <v>1542</v>
      </c>
    </row>
    <row r="34" spans="2:3">
      <c r="C34" s="47" t="s">
        <v>1543</v>
      </c>
    </row>
    <row r="35" spans="2:3">
      <c r="C35" s="47" t="s">
        <v>1544</v>
      </c>
    </row>
    <row r="36" spans="2:3">
      <c r="B36" s="47" t="s">
        <v>1545</v>
      </c>
    </row>
    <row r="37" spans="2:3">
      <c r="C37" s="47" t="s">
        <v>1559</v>
      </c>
    </row>
    <row r="38" spans="2:3">
      <c r="C38" s="47" t="s">
        <v>1560</v>
      </c>
    </row>
    <row r="39" spans="2:3">
      <c r="B39" s="47" t="s">
        <v>1546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B5" sqref="B5"/>
    </sheetView>
  </sheetViews>
  <sheetFormatPr defaultRowHeight="15"/>
  <cols>
    <col min="1" max="1" width="25.7109375" bestFit="1" customWidth="1"/>
    <col min="2" max="2" width="18.85546875" style="50" customWidth="1"/>
    <col min="3" max="3" width="12.140625" customWidth="1"/>
    <col min="4" max="4" width="22.5703125" bestFit="1" customWidth="1"/>
    <col min="5" max="5" width="15.28515625" customWidth="1"/>
    <col min="6" max="6" width="25" style="49" customWidth="1"/>
  </cols>
  <sheetData>
    <row r="1" spans="1:9" ht="15.75" customHeight="1">
      <c r="A1" s="45" t="s">
        <v>1459</v>
      </c>
      <c r="B1" s="48" t="s">
        <v>1460</v>
      </c>
      <c r="C1" s="46"/>
      <c r="D1" s="45" t="s">
        <v>1547</v>
      </c>
      <c r="E1" s="45" t="s">
        <v>1461</v>
      </c>
      <c r="F1" s="48" t="s">
        <v>1460</v>
      </c>
      <c r="I1" s="45" t="s">
        <v>1462</v>
      </c>
    </row>
    <row r="2" spans="1:9" ht="15.75" customHeight="1">
      <c r="A2" t="s">
        <v>1496</v>
      </c>
      <c r="B2" s="50" t="s">
        <v>1497</v>
      </c>
      <c r="D2" t="s">
        <v>1484</v>
      </c>
      <c r="E2" t="s">
        <v>1</v>
      </c>
      <c r="F2" s="49" t="s">
        <v>1492</v>
      </c>
      <c r="I2" t="s">
        <v>1463</v>
      </c>
    </row>
    <row r="3" spans="1:9" ht="15.75" customHeight="1">
      <c r="A3" t="s">
        <v>1498</v>
      </c>
      <c r="B3" s="50" t="s">
        <v>1499</v>
      </c>
      <c r="D3" t="s">
        <v>1484</v>
      </c>
      <c r="E3" t="s">
        <v>7</v>
      </c>
      <c r="F3" s="49" t="s">
        <v>1493</v>
      </c>
      <c r="I3" t="s">
        <v>1464</v>
      </c>
    </row>
    <row r="4" spans="1:9" ht="15.75" customHeight="1">
      <c r="A4" t="s">
        <v>1502</v>
      </c>
      <c r="B4" s="50" t="s">
        <v>1500</v>
      </c>
      <c r="D4" t="s">
        <v>1484</v>
      </c>
      <c r="E4" t="s">
        <v>10</v>
      </c>
      <c r="F4" s="49" t="s">
        <v>1494</v>
      </c>
      <c r="I4" t="s">
        <v>1473</v>
      </c>
    </row>
    <row r="5" spans="1:9" ht="15.75" customHeight="1">
      <c r="A5" t="s">
        <v>1501</v>
      </c>
      <c r="B5" s="50" t="s">
        <v>1503</v>
      </c>
      <c r="D5" t="s">
        <v>1484</v>
      </c>
      <c r="E5" t="s">
        <v>18</v>
      </c>
      <c r="F5" s="49" t="s">
        <v>1491</v>
      </c>
      <c r="I5" t="s">
        <v>1495</v>
      </c>
    </row>
    <row r="6" spans="1:9" ht="15.75" customHeight="1">
      <c r="A6" t="s">
        <v>1483</v>
      </c>
      <c r="B6" s="50" t="s">
        <v>1504</v>
      </c>
      <c r="D6" t="s">
        <v>1484</v>
      </c>
      <c r="E6" t="s">
        <v>1410</v>
      </c>
      <c r="F6" s="49" t="s">
        <v>1465</v>
      </c>
      <c r="I6" t="s">
        <v>1555</v>
      </c>
    </row>
    <row r="7" spans="1:9" ht="15.75" customHeight="1">
      <c r="D7" t="s">
        <v>1484</v>
      </c>
      <c r="E7" t="s">
        <v>1435</v>
      </c>
      <c r="F7" s="49" t="s">
        <v>1466</v>
      </c>
      <c r="I7" t="s">
        <v>1556</v>
      </c>
    </row>
    <row r="8" spans="1:9" ht="15.75" customHeight="1">
      <c r="D8" t="s">
        <v>1484</v>
      </c>
      <c r="E8" t="s">
        <v>1467</v>
      </c>
      <c r="F8" s="49" t="s">
        <v>1470</v>
      </c>
    </row>
    <row r="9" spans="1:9" ht="15.75" customHeight="1">
      <c r="D9" t="s">
        <v>1484</v>
      </c>
      <c r="E9" t="s">
        <v>1468</v>
      </c>
      <c r="F9" s="49" t="s">
        <v>1471</v>
      </c>
    </row>
    <row r="10" spans="1:9" ht="15.75" customHeight="1">
      <c r="D10" t="s">
        <v>1484</v>
      </c>
      <c r="E10" t="s">
        <v>1469</v>
      </c>
      <c r="F10" s="49" t="s">
        <v>1472</v>
      </c>
    </row>
    <row r="11" spans="1:9" ht="15.75" customHeight="1">
      <c r="D11" t="s">
        <v>1484</v>
      </c>
      <c r="E11" t="s">
        <v>1437</v>
      </c>
      <c r="F11" s="49" t="s">
        <v>1474</v>
      </c>
    </row>
    <row r="12" spans="1:9" ht="15.75" customHeight="1">
      <c r="D12" t="s">
        <v>1483</v>
      </c>
      <c r="E12" t="s">
        <v>1485</v>
      </c>
      <c r="F12" s="49" t="s">
        <v>1486</v>
      </c>
    </row>
    <row r="13" spans="1:9" ht="15.75" customHeight="1">
      <c r="D13" t="s">
        <v>1483</v>
      </c>
      <c r="E13" t="s">
        <v>1487</v>
      </c>
      <c r="F13" s="49" t="s">
        <v>1488</v>
      </c>
    </row>
    <row r="14" spans="1:9" ht="15.75" customHeight="1">
      <c r="D14" t="s">
        <v>1483</v>
      </c>
      <c r="E14" t="s">
        <v>1456</v>
      </c>
      <c r="F14" s="49" t="s">
        <v>1489</v>
      </c>
    </row>
    <row r="15" spans="1:9" ht="15.75" customHeight="1">
      <c r="D15" t="s">
        <v>1483</v>
      </c>
      <c r="E15" t="s">
        <v>1455</v>
      </c>
      <c r="F15" s="49" t="s">
        <v>1490</v>
      </c>
    </row>
    <row r="16" spans="1:9" ht="15.75" customHeight="1">
      <c r="D16" t="s">
        <v>1484</v>
      </c>
      <c r="E16" t="s">
        <v>6</v>
      </c>
      <c r="F16" s="49" t="s">
        <v>1554</v>
      </c>
    </row>
    <row r="17" spans="1:1" ht="15.75" customHeight="1"/>
    <row r="18" spans="1:1" ht="15.75" customHeight="1">
      <c r="A18" s="45" t="s">
        <v>1553</v>
      </c>
    </row>
    <row r="19" spans="1:1">
      <c r="A19" t="s">
        <v>1548</v>
      </c>
    </row>
    <row r="20" spans="1:1">
      <c r="A20" t="s">
        <v>1549</v>
      </c>
    </row>
    <row r="21" spans="1:1">
      <c r="A21" t="s">
        <v>1551</v>
      </c>
    </row>
    <row r="22" spans="1:1">
      <c r="A22" t="s">
        <v>1550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1"/>
  <sheetViews>
    <sheetView topLeftCell="C1" workbookViewId="0">
      <pane ySplit="885" activePane="bottomLeft"/>
      <selection activeCell="H1" sqref="H1"/>
      <selection pane="bottomLeft" activeCell="D10" sqref="D10"/>
    </sheetView>
  </sheetViews>
  <sheetFormatPr defaultRowHeight="15"/>
  <cols>
    <col min="1" max="1" width="9.7109375" bestFit="1" customWidth="1"/>
    <col min="2" max="2" width="14.7109375" customWidth="1"/>
    <col min="4" max="4" width="11.28515625" bestFit="1" customWidth="1"/>
    <col min="5" max="7" width="11.28515625" customWidth="1"/>
    <col min="8" max="10" width="14" style="4" customWidth="1"/>
    <col min="11" max="11" width="21.85546875" style="4" bestFit="1" customWidth="1"/>
    <col min="12" max="12" width="9.140625" style="7"/>
    <col min="13" max="14" width="10.7109375" style="9" customWidth="1"/>
    <col min="15" max="15" width="10.7109375" style="4" customWidth="1"/>
  </cols>
  <sheetData>
    <row r="1" spans="1:16">
      <c r="B1" t="s">
        <v>1008</v>
      </c>
      <c r="H1" s="4" t="s">
        <v>658</v>
      </c>
      <c r="M1" s="9" t="s">
        <v>8</v>
      </c>
    </row>
    <row r="2" spans="1:16">
      <c r="A2" s="3" t="s">
        <v>378</v>
      </c>
      <c r="B2" s="3" t="s">
        <v>379</v>
      </c>
      <c r="C2" s="3" t="s">
        <v>3</v>
      </c>
      <c r="D2" s="3" t="s">
        <v>4</v>
      </c>
      <c r="E2" s="13" t="s">
        <v>1081</v>
      </c>
      <c r="F2" s="3" t="s">
        <v>93</v>
      </c>
      <c r="G2" s="3" t="s">
        <v>94</v>
      </c>
      <c r="H2" s="10">
        <v>1</v>
      </c>
      <c r="I2" s="10">
        <v>2</v>
      </c>
      <c r="J2" s="10">
        <v>3</v>
      </c>
      <c r="K2" s="5" t="s">
        <v>16</v>
      </c>
      <c r="L2" s="8" t="s">
        <v>5</v>
      </c>
      <c r="M2" s="10" t="s">
        <v>6</v>
      </c>
      <c r="N2" s="10" t="s">
        <v>659</v>
      </c>
      <c r="O2" s="5" t="s">
        <v>663</v>
      </c>
      <c r="P2" s="6" t="s">
        <v>0</v>
      </c>
    </row>
    <row r="3" spans="1:16">
      <c r="A3" s="1">
        <v>41532</v>
      </c>
      <c r="B3" s="1" t="s">
        <v>380</v>
      </c>
      <c r="C3" t="s">
        <v>7</v>
      </c>
      <c r="D3">
        <v>1</v>
      </c>
      <c r="E3" s="11">
        <v>1</v>
      </c>
      <c r="F3">
        <v>62.3535143012625</v>
      </c>
      <c r="G3">
        <v>-150.15258294588801</v>
      </c>
      <c r="H3" s="4">
        <v>1</v>
      </c>
      <c r="I3" s="4">
        <v>1.1000000000000001</v>
      </c>
      <c r="J3" s="4">
        <v>1.6</v>
      </c>
      <c r="K3" s="4" t="s">
        <v>17</v>
      </c>
      <c r="N3" s="9" t="s">
        <v>660</v>
      </c>
    </row>
    <row r="4" spans="1:16">
      <c r="A4" s="1">
        <v>41532</v>
      </c>
      <c r="B4" s="1" t="s">
        <v>381</v>
      </c>
      <c r="C4" t="s">
        <v>7</v>
      </c>
      <c r="D4">
        <v>2</v>
      </c>
      <c r="E4" s="11">
        <v>2</v>
      </c>
      <c r="F4">
        <v>62.354925364341398</v>
      </c>
      <c r="G4">
        <v>-150.154590064936</v>
      </c>
      <c r="H4" s="4">
        <v>1.1000000000000001</v>
      </c>
      <c r="I4" s="4">
        <v>0</v>
      </c>
      <c r="J4" s="4">
        <v>1.1000000000000001</v>
      </c>
      <c r="K4" s="4" t="s">
        <v>17</v>
      </c>
      <c r="L4" s="7" t="s">
        <v>9</v>
      </c>
      <c r="M4" s="9">
        <v>20</v>
      </c>
      <c r="N4" s="9" t="s">
        <v>660</v>
      </c>
    </row>
    <row r="5" spans="1:16">
      <c r="A5" s="1">
        <v>41532</v>
      </c>
      <c r="B5" s="1" t="s">
        <v>382</v>
      </c>
      <c r="C5" t="s">
        <v>10</v>
      </c>
      <c r="D5">
        <v>3</v>
      </c>
      <c r="E5" s="11">
        <v>3</v>
      </c>
      <c r="F5">
        <v>62.3562750497683</v>
      </c>
      <c r="G5">
        <v>-150.156588463063</v>
      </c>
      <c r="H5" s="4">
        <v>1.4</v>
      </c>
      <c r="I5" s="4">
        <v>0.5</v>
      </c>
      <c r="J5" s="4">
        <v>0.9</v>
      </c>
      <c r="K5" s="4" t="s">
        <v>17</v>
      </c>
      <c r="L5" s="7" t="s">
        <v>11</v>
      </c>
      <c r="M5" s="9">
        <v>16</v>
      </c>
      <c r="N5" s="9" t="s">
        <v>660</v>
      </c>
    </row>
    <row r="6" spans="1:16">
      <c r="A6" s="1">
        <v>41532</v>
      </c>
      <c r="B6" s="1" t="s">
        <v>383</v>
      </c>
      <c r="C6" t="s">
        <v>10</v>
      </c>
      <c r="D6">
        <v>4</v>
      </c>
      <c r="E6" s="11">
        <v>4</v>
      </c>
      <c r="F6">
        <v>62.357813555728299</v>
      </c>
      <c r="G6">
        <v>-150.15776077570999</v>
      </c>
      <c r="H6" s="4">
        <v>1.3</v>
      </c>
      <c r="I6" s="4">
        <v>1.6</v>
      </c>
      <c r="J6" s="4">
        <v>1.2</v>
      </c>
      <c r="K6" s="4" t="s">
        <v>17</v>
      </c>
      <c r="L6" s="7" t="s">
        <v>12</v>
      </c>
      <c r="M6" s="9" t="s">
        <v>13</v>
      </c>
      <c r="N6" s="9" t="s">
        <v>660</v>
      </c>
    </row>
    <row r="7" spans="1:16">
      <c r="A7" s="1">
        <v>41532</v>
      </c>
      <c r="B7" s="1" t="s">
        <v>384</v>
      </c>
      <c r="C7" t="s">
        <v>7</v>
      </c>
      <c r="D7">
        <v>5</v>
      </c>
      <c r="E7" s="11">
        <v>5</v>
      </c>
      <c r="F7">
        <v>62.3598142293609</v>
      </c>
      <c r="G7">
        <v>-150.15832205580199</v>
      </c>
      <c r="H7" s="4">
        <v>0.6</v>
      </c>
      <c r="I7" s="4">
        <v>0.2</v>
      </c>
      <c r="J7" s="4">
        <v>1.7</v>
      </c>
      <c r="K7" s="4" t="s">
        <v>17</v>
      </c>
      <c r="L7" s="7" t="s">
        <v>14</v>
      </c>
      <c r="M7" s="9">
        <v>19</v>
      </c>
      <c r="N7" s="9" t="s">
        <v>660</v>
      </c>
    </row>
    <row r="8" spans="1:16">
      <c r="A8" s="1">
        <v>41532</v>
      </c>
      <c r="B8" s="1" t="s">
        <v>385</v>
      </c>
      <c r="C8" t="s">
        <v>1</v>
      </c>
      <c r="D8">
        <v>6</v>
      </c>
      <c r="E8" s="11">
        <v>6</v>
      </c>
      <c r="F8">
        <v>62.361549613063801</v>
      </c>
      <c r="G8">
        <v>-150.158771930244</v>
      </c>
      <c r="H8" s="4">
        <v>2.7</v>
      </c>
      <c r="I8" s="4">
        <v>0</v>
      </c>
      <c r="J8" s="4">
        <v>1</v>
      </c>
      <c r="K8" s="4" t="s">
        <v>17</v>
      </c>
      <c r="L8" s="7" t="s">
        <v>15</v>
      </c>
      <c r="M8" s="9">
        <v>15</v>
      </c>
      <c r="N8" s="9" t="s">
        <v>660</v>
      </c>
    </row>
    <row r="9" spans="1:16">
      <c r="A9" s="1">
        <v>41532</v>
      </c>
      <c r="B9" s="1" t="s">
        <v>418</v>
      </c>
      <c r="C9" t="s">
        <v>18</v>
      </c>
      <c r="D9">
        <v>7</v>
      </c>
      <c r="E9" s="11" t="s">
        <v>1082</v>
      </c>
      <c r="F9">
        <v>62.363412793631198</v>
      </c>
      <c r="G9">
        <v>-150.15935142260699</v>
      </c>
      <c r="H9" s="4" t="s">
        <v>2</v>
      </c>
      <c r="I9" s="4" t="s">
        <v>2</v>
      </c>
      <c r="J9" s="4" t="s">
        <v>2</v>
      </c>
      <c r="K9" s="4" t="s">
        <v>17</v>
      </c>
      <c r="L9" s="7" t="s">
        <v>19</v>
      </c>
      <c r="M9" s="9">
        <v>14</v>
      </c>
      <c r="N9" s="9" t="s">
        <v>660</v>
      </c>
    </row>
    <row r="10" spans="1:16">
      <c r="A10" s="1">
        <v>41532</v>
      </c>
      <c r="B10" s="1" t="s">
        <v>386</v>
      </c>
      <c r="C10" t="s">
        <v>7</v>
      </c>
      <c r="D10">
        <v>8</v>
      </c>
      <c r="E10" s="11">
        <v>8</v>
      </c>
      <c r="F10">
        <v>62.364770144805703</v>
      </c>
      <c r="G10">
        <v>-150.16101403655099</v>
      </c>
      <c r="H10" s="4">
        <v>1.6</v>
      </c>
      <c r="I10" s="4">
        <v>0</v>
      </c>
      <c r="J10" s="4">
        <v>2.7</v>
      </c>
      <c r="K10" s="4" t="s">
        <v>17</v>
      </c>
      <c r="L10" s="7" t="s">
        <v>20</v>
      </c>
      <c r="M10" s="9">
        <v>6</v>
      </c>
      <c r="N10" s="9" t="s">
        <v>660</v>
      </c>
    </row>
    <row r="11" spans="1:16">
      <c r="A11" s="1">
        <v>41532</v>
      </c>
      <c r="B11" s="1" t="s">
        <v>419</v>
      </c>
      <c r="C11" t="s">
        <v>18</v>
      </c>
      <c r="D11">
        <v>9</v>
      </c>
      <c r="E11" s="11" t="s">
        <v>1083</v>
      </c>
      <c r="F11">
        <v>62.3664658109181</v>
      </c>
      <c r="G11">
        <v>-150.161636147309</v>
      </c>
      <c r="H11" s="4" t="s">
        <v>2</v>
      </c>
      <c r="I11" s="4" t="s">
        <v>2</v>
      </c>
      <c r="J11" s="4" t="s">
        <v>2</v>
      </c>
      <c r="K11" s="4" t="s">
        <v>17</v>
      </c>
      <c r="L11" s="7" t="s">
        <v>23</v>
      </c>
      <c r="M11" s="9" t="s">
        <v>21</v>
      </c>
      <c r="N11" s="9" t="s">
        <v>660</v>
      </c>
      <c r="P11" t="s">
        <v>22</v>
      </c>
    </row>
    <row r="12" spans="1:16">
      <c r="A12" s="1">
        <v>41532</v>
      </c>
      <c r="B12" s="1" t="s">
        <v>420</v>
      </c>
      <c r="C12" t="s">
        <v>18</v>
      </c>
      <c r="D12">
        <v>10</v>
      </c>
      <c r="E12" s="11" t="s">
        <v>1084</v>
      </c>
      <c r="F12">
        <v>62.368104124216003</v>
      </c>
      <c r="G12">
        <v>-150.16303186205801</v>
      </c>
      <c r="H12" s="4" t="s">
        <v>2</v>
      </c>
      <c r="I12" s="4" t="s">
        <v>2</v>
      </c>
      <c r="J12" s="4">
        <v>2.6</v>
      </c>
      <c r="K12" s="4" t="s">
        <v>17</v>
      </c>
      <c r="L12" s="7" t="s">
        <v>24</v>
      </c>
      <c r="M12" s="9">
        <v>6</v>
      </c>
      <c r="N12" s="9" t="s">
        <v>660</v>
      </c>
    </row>
    <row r="13" spans="1:16">
      <c r="A13" s="1">
        <v>41532</v>
      </c>
      <c r="B13" s="1" t="s">
        <v>421</v>
      </c>
      <c r="C13" t="s">
        <v>18</v>
      </c>
      <c r="D13">
        <v>11</v>
      </c>
      <c r="E13" s="11" t="s">
        <v>1085</v>
      </c>
      <c r="F13">
        <v>62.369387773488</v>
      </c>
      <c r="G13">
        <v>-150.16435594006799</v>
      </c>
      <c r="H13" s="4" t="s">
        <v>2</v>
      </c>
      <c r="I13" s="4" t="s">
        <v>2</v>
      </c>
      <c r="J13" s="4">
        <v>4.0999999999999996</v>
      </c>
      <c r="K13" s="4" t="s">
        <v>17</v>
      </c>
      <c r="L13" s="7" t="s">
        <v>25</v>
      </c>
      <c r="M13" s="9">
        <v>0</v>
      </c>
      <c r="N13" s="9" t="s">
        <v>660</v>
      </c>
      <c r="P13" t="s">
        <v>26</v>
      </c>
    </row>
    <row r="14" spans="1:16">
      <c r="A14" s="1">
        <v>41532</v>
      </c>
      <c r="B14" s="1" t="s">
        <v>422</v>
      </c>
      <c r="C14" t="s">
        <v>18</v>
      </c>
      <c r="D14">
        <v>12</v>
      </c>
      <c r="E14" s="11" t="s">
        <v>1086</v>
      </c>
      <c r="F14">
        <v>62.370589165024398</v>
      </c>
      <c r="G14">
        <v>-150.165963599875</v>
      </c>
      <c r="H14" s="4" t="s">
        <v>2</v>
      </c>
      <c r="I14" s="4" t="s">
        <v>2</v>
      </c>
      <c r="J14" s="4">
        <v>3.1</v>
      </c>
      <c r="K14" s="4" t="s">
        <v>17</v>
      </c>
      <c r="L14" s="7" t="s">
        <v>27</v>
      </c>
      <c r="M14" s="9">
        <v>5</v>
      </c>
      <c r="N14" s="9" t="s">
        <v>660</v>
      </c>
      <c r="P14" t="s">
        <v>28</v>
      </c>
    </row>
    <row r="15" spans="1:16">
      <c r="A15" s="1">
        <v>41532</v>
      </c>
      <c r="B15" s="1" t="s">
        <v>387</v>
      </c>
      <c r="C15" t="s">
        <v>7</v>
      </c>
      <c r="D15">
        <v>13</v>
      </c>
      <c r="E15" s="11">
        <v>13</v>
      </c>
      <c r="F15">
        <v>62.372036930533703</v>
      </c>
      <c r="G15">
        <v>-150.16683435016299</v>
      </c>
      <c r="H15" s="4">
        <v>0.3</v>
      </c>
      <c r="I15" s="4">
        <v>0.2</v>
      </c>
      <c r="J15" s="4">
        <v>4.5999999999999996</v>
      </c>
      <c r="K15" s="4" t="s">
        <v>17</v>
      </c>
      <c r="L15" s="7" t="s">
        <v>29</v>
      </c>
      <c r="M15" s="9">
        <v>3</v>
      </c>
      <c r="N15" s="9" t="s">
        <v>660</v>
      </c>
    </row>
    <row r="16" spans="1:16">
      <c r="A16" s="1">
        <v>41532</v>
      </c>
      <c r="B16" s="1" t="s">
        <v>388</v>
      </c>
      <c r="C16" t="s">
        <v>1</v>
      </c>
      <c r="D16">
        <v>14</v>
      </c>
      <c r="E16" s="11">
        <v>14</v>
      </c>
      <c r="F16">
        <v>62.374501117214599</v>
      </c>
      <c r="G16">
        <v>-150.16820157940899</v>
      </c>
      <c r="H16" s="4">
        <v>2.2999999999999998</v>
      </c>
      <c r="I16" s="4">
        <v>0</v>
      </c>
      <c r="J16" s="4">
        <v>2.6</v>
      </c>
      <c r="K16" s="4" t="s">
        <v>17</v>
      </c>
      <c r="L16" s="7" t="s">
        <v>30</v>
      </c>
      <c r="M16" s="9">
        <v>7</v>
      </c>
      <c r="N16" s="9" t="s">
        <v>660</v>
      </c>
    </row>
    <row r="17" spans="1:16">
      <c r="A17" s="1">
        <v>41532</v>
      </c>
      <c r="B17" s="1" t="s">
        <v>389</v>
      </c>
      <c r="C17" t="s">
        <v>10</v>
      </c>
      <c r="D17">
        <v>15</v>
      </c>
      <c r="E17" s="11">
        <v>15</v>
      </c>
      <c r="F17">
        <v>62.375734407003002</v>
      </c>
      <c r="G17">
        <v>-150.16671520336001</v>
      </c>
      <c r="H17" s="4">
        <v>1</v>
      </c>
      <c r="I17" s="4">
        <v>0</v>
      </c>
      <c r="J17" s="4">
        <v>2.2999999999999998</v>
      </c>
      <c r="K17" s="4" t="s">
        <v>17</v>
      </c>
      <c r="L17" s="7" t="s">
        <v>31</v>
      </c>
      <c r="M17" s="9">
        <v>14</v>
      </c>
      <c r="N17" s="9" t="s">
        <v>660</v>
      </c>
    </row>
    <row r="18" spans="1:16">
      <c r="A18" s="1">
        <v>41532</v>
      </c>
      <c r="B18" s="1" t="s">
        <v>423</v>
      </c>
      <c r="C18" t="s">
        <v>18</v>
      </c>
      <c r="D18">
        <v>16</v>
      </c>
      <c r="E18" s="11" t="s">
        <v>1087</v>
      </c>
      <c r="F18">
        <v>62.376867908119102</v>
      </c>
      <c r="G18">
        <v>-150.16573621549401</v>
      </c>
      <c r="H18" s="4" t="s">
        <v>2</v>
      </c>
      <c r="I18" s="4" t="s">
        <v>2</v>
      </c>
      <c r="J18" s="4">
        <v>3.5</v>
      </c>
      <c r="K18" s="4" t="s">
        <v>17</v>
      </c>
      <c r="L18" s="7" t="s">
        <v>32</v>
      </c>
      <c r="M18" s="9" t="s">
        <v>33</v>
      </c>
      <c r="N18" s="9" t="s">
        <v>660</v>
      </c>
    </row>
    <row r="19" spans="1:16">
      <c r="A19" s="1">
        <v>41532</v>
      </c>
      <c r="B19" s="1" t="s">
        <v>390</v>
      </c>
      <c r="C19" t="s">
        <v>1</v>
      </c>
      <c r="D19">
        <v>17</v>
      </c>
      <c r="E19" s="11">
        <v>17</v>
      </c>
      <c r="F19">
        <v>62.378352603882703</v>
      </c>
      <c r="G19">
        <v>-150.16418919501001</v>
      </c>
      <c r="H19" s="4">
        <v>1.1000000000000001</v>
      </c>
      <c r="I19" s="4">
        <v>0</v>
      </c>
      <c r="J19" s="4">
        <v>5.2</v>
      </c>
      <c r="K19" s="4" t="s">
        <v>17</v>
      </c>
      <c r="L19" s="7" t="s">
        <v>34</v>
      </c>
      <c r="M19" s="9" t="s">
        <v>2</v>
      </c>
      <c r="N19" s="9" t="s">
        <v>660</v>
      </c>
    </row>
    <row r="20" spans="1:16">
      <c r="A20" s="1">
        <v>41532</v>
      </c>
      <c r="B20" s="1" t="s">
        <v>391</v>
      </c>
      <c r="C20" t="s">
        <v>1</v>
      </c>
      <c r="D20">
        <v>18</v>
      </c>
      <c r="E20" s="11">
        <v>18</v>
      </c>
      <c r="F20">
        <v>62.380126203590301</v>
      </c>
      <c r="G20">
        <v>-150.16222367114401</v>
      </c>
      <c r="H20" s="4">
        <v>2</v>
      </c>
      <c r="I20" s="4">
        <v>0</v>
      </c>
      <c r="J20" s="4">
        <v>2.2999999999999998</v>
      </c>
      <c r="K20" s="4" t="s">
        <v>17</v>
      </c>
      <c r="L20" s="7" t="s">
        <v>35</v>
      </c>
      <c r="M20" s="9">
        <v>15</v>
      </c>
      <c r="N20" s="9" t="s">
        <v>660</v>
      </c>
    </row>
    <row r="21" spans="1:16">
      <c r="A21" s="1">
        <v>41532</v>
      </c>
      <c r="B21" s="1" t="s">
        <v>392</v>
      </c>
      <c r="C21" t="s">
        <v>1</v>
      </c>
      <c r="D21">
        <v>19</v>
      </c>
      <c r="E21" s="11">
        <v>19</v>
      </c>
      <c r="F21">
        <v>62.381467663807598</v>
      </c>
      <c r="G21">
        <v>-150.16078857088399</v>
      </c>
      <c r="H21" s="4">
        <v>2</v>
      </c>
      <c r="I21" s="4">
        <v>0</v>
      </c>
      <c r="J21" s="4">
        <v>3.4</v>
      </c>
      <c r="K21" s="4" t="s">
        <v>17</v>
      </c>
      <c r="L21" s="7" t="s">
        <v>36</v>
      </c>
      <c r="M21" s="9">
        <v>16</v>
      </c>
      <c r="N21" s="9" t="s">
        <v>660</v>
      </c>
    </row>
    <row r="22" spans="1:16">
      <c r="A22" s="1">
        <v>41532</v>
      </c>
      <c r="B22" s="1" t="s">
        <v>393</v>
      </c>
      <c r="C22" t="s">
        <v>1</v>
      </c>
      <c r="D22">
        <v>20</v>
      </c>
      <c r="E22" s="11">
        <v>20</v>
      </c>
      <c r="F22">
        <v>62.380960369003901</v>
      </c>
      <c r="G22">
        <v>-150.15925560543599</v>
      </c>
      <c r="H22" s="4">
        <v>1.8</v>
      </c>
      <c r="I22" s="4">
        <v>0</v>
      </c>
      <c r="J22" s="4">
        <v>4</v>
      </c>
      <c r="K22" s="4" t="s">
        <v>17</v>
      </c>
      <c r="L22" s="7" t="s">
        <v>37</v>
      </c>
      <c r="M22" s="9">
        <v>8</v>
      </c>
      <c r="N22" s="9" t="s">
        <v>660</v>
      </c>
      <c r="P22" t="s">
        <v>38</v>
      </c>
    </row>
    <row r="23" spans="1:16">
      <c r="A23" s="1">
        <v>41532</v>
      </c>
      <c r="B23" s="1" t="s">
        <v>394</v>
      </c>
      <c r="C23" t="s">
        <v>1</v>
      </c>
      <c r="D23">
        <v>21</v>
      </c>
      <c r="E23" s="11">
        <v>21</v>
      </c>
      <c r="F23">
        <v>62.3807693477114</v>
      </c>
      <c r="G23">
        <v>-150.157933113659</v>
      </c>
      <c r="H23" s="4">
        <v>1.4</v>
      </c>
      <c r="I23" s="4">
        <v>0</v>
      </c>
      <c r="J23" s="4">
        <v>3.3</v>
      </c>
      <c r="K23" s="4" t="s">
        <v>17</v>
      </c>
      <c r="L23" s="7" t="s">
        <v>39</v>
      </c>
      <c r="M23" s="9">
        <v>6</v>
      </c>
      <c r="N23" s="9" t="s">
        <v>660</v>
      </c>
      <c r="P23" t="s">
        <v>40</v>
      </c>
    </row>
    <row r="24" spans="1:16">
      <c r="A24" s="1">
        <v>41532</v>
      </c>
      <c r="B24" s="1" t="s">
        <v>395</v>
      </c>
      <c r="C24" t="s">
        <v>1</v>
      </c>
      <c r="D24">
        <v>22</v>
      </c>
      <c r="E24" s="11">
        <v>22</v>
      </c>
      <c r="F24">
        <v>62.384030401820702</v>
      </c>
      <c r="G24">
        <v>-150.15098119373801</v>
      </c>
      <c r="H24" s="4">
        <v>2.6</v>
      </c>
      <c r="I24" s="4">
        <v>0</v>
      </c>
      <c r="J24" s="4">
        <v>2.1</v>
      </c>
      <c r="K24" s="4" t="s">
        <v>17</v>
      </c>
      <c r="L24" s="7" t="s">
        <v>41</v>
      </c>
      <c r="M24" s="9" t="s">
        <v>2</v>
      </c>
      <c r="N24" s="9" t="s">
        <v>660</v>
      </c>
      <c r="P24" t="s">
        <v>42</v>
      </c>
    </row>
    <row r="25" spans="1:16">
      <c r="A25" s="1">
        <v>41532</v>
      </c>
      <c r="B25" s="1" t="s">
        <v>396</v>
      </c>
      <c r="C25" t="s">
        <v>1</v>
      </c>
      <c r="D25">
        <v>23</v>
      </c>
      <c r="E25" s="11">
        <v>23</v>
      </c>
      <c r="F25">
        <v>62.385969759225901</v>
      </c>
      <c r="G25">
        <v>-150.14465254513701</v>
      </c>
      <c r="H25" s="4">
        <v>0.7</v>
      </c>
      <c r="I25" s="4">
        <v>0</v>
      </c>
      <c r="J25" s="4">
        <v>4.5</v>
      </c>
      <c r="K25" s="4" t="s">
        <v>17</v>
      </c>
      <c r="L25" s="7" t="s">
        <v>43</v>
      </c>
      <c r="M25" s="9" t="s">
        <v>2</v>
      </c>
      <c r="N25" s="9" t="s">
        <v>660</v>
      </c>
      <c r="P25" t="s">
        <v>42</v>
      </c>
    </row>
    <row r="26" spans="1:16">
      <c r="A26" s="1">
        <v>41532</v>
      </c>
      <c r="B26" s="1" t="s">
        <v>397</v>
      </c>
      <c r="C26" t="s">
        <v>1</v>
      </c>
      <c r="D26">
        <v>24</v>
      </c>
      <c r="E26" s="11">
        <v>24</v>
      </c>
      <c r="F26">
        <v>62.387437669946998</v>
      </c>
      <c r="G26">
        <v>-150.14135592762901</v>
      </c>
      <c r="H26" s="4">
        <v>2.4</v>
      </c>
      <c r="I26" s="4">
        <v>0</v>
      </c>
      <c r="J26" s="4">
        <v>3.5</v>
      </c>
      <c r="K26" s="4" t="s">
        <v>17</v>
      </c>
      <c r="L26" s="7" t="s">
        <v>44</v>
      </c>
      <c r="M26" s="9" t="s">
        <v>21</v>
      </c>
      <c r="N26" s="9" t="s">
        <v>660</v>
      </c>
    </row>
    <row r="27" spans="1:16">
      <c r="A27" s="1">
        <v>41532</v>
      </c>
      <c r="B27" s="1" t="s">
        <v>398</v>
      </c>
      <c r="C27" t="s">
        <v>1</v>
      </c>
      <c r="D27">
        <v>25</v>
      </c>
      <c r="E27" s="11">
        <v>25</v>
      </c>
      <c r="F27">
        <v>62.390492860869401</v>
      </c>
      <c r="G27">
        <v>-150.13782632435201</v>
      </c>
      <c r="H27" s="4">
        <v>1.7</v>
      </c>
      <c r="I27" s="4">
        <v>0</v>
      </c>
      <c r="J27" s="4">
        <v>3.5</v>
      </c>
      <c r="K27" s="4" t="s">
        <v>17</v>
      </c>
      <c r="L27" s="7" t="s">
        <v>45</v>
      </c>
      <c r="M27" s="9">
        <v>13</v>
      </c>
      <c r="N27" s="9" t="s">
        <v>660</v>
      </c>
    </row>
    <row r="28" spans="1:16">
      <c r="A28" s="1">
        <v>41532</v>
      </c>
      <c r="B28" s="1" t="s">
        <v>399</v>
      </c>
      <c r="C28" t="s">
        <v>7</v>
      </c>
      <c r="D28">
        <v>26</v>
      </c>
      <c r="E28" s="11">
        <v>26</v>
      </c>
      <c r="F28">
        <v>62.393388438870502</v>
      </c>
      <c r="G28">
        <v>-150.13678168336901</v>
      </c>
      <c r="H28" s="4" t="s">
        <v>2</v>
      </c>
      <c r="I28" s="4" t="s">
        <v>2</v>
      </c>
      <c r="J28" s="4">
        <v>4.2</v>
      </c>
      <c r="K28" s="4" t="s">
        <v>17</v>
      </c>
      <c r="L28" s="7" t="s">
        <v>46</v>
      </c>
      <c r="M28" s="9">
        <v>7</v>
      </c>
      <c r="N28" s="9" t="s">
        <v>660</v>
      </c>
      <c r="P28" t="s">
        <v>47</v>
      </c>
    </row>
    <row r="29" spans="1:16">
      <c r="A29" s="1">
        <v>41532</v>
      </c>
      <c r="B29" s="1" t="s">
        <v>424</v>
      </c>
      <c r="C29" t="s">
        <v>18</v>
      </c>
      <c r="D29">
        <v>27</v>
      </c>
      <c r="E29" s="11" t="s">
        <v>1088</v>
      </c>
      <c r="F29">
        <v>62.395943711238999</v>
      </c>
      <c r="G29">
        <v>-150.13743408929199</v>
      </c>
      <c r="H29" s="4" t="s">
        <v>2</v>
      </c>
      <c r="I29" s="4" t="s">
        <v>2</v>
      </c>
      <c r="J29" s="4">
        <v>5.4</v>
      </c>
      <c r="K29" s="4" t="s">
        <v>17</v>
      </c>
      <c r="L29" s="7" t="s">
        <v>48</v>
      </c>
      <c r="M29" s="9">
        <v>0</v>
      </c>
      <c r="N29" s="9" t="s">
        <v>660</v>
      </c>
    </row>
    <row r="30" spans="1:16">
      <c r="A30" s="1">
        <v>41532</v>
      </c>
      <c r="B30" s="1" t="s">
        <v>425</v>
      </c>
      <c r="C30" t="s">
        <v>18</v>
      </c>
      <c r="D30">
        <v>28</v>
      </c>
      <c r="E30" s="11" t="s">
        <v>1089</v>
      </c>
      <c r="F30">
        <v>62.398477365024704</v>
      </c>
      <c r="G30">
        <v>-150.13736044773501</v>
      </c>
      <c r="H30" s="4" t="s">
        <v>2</v>
      </c>
      <c r="I30" s="4" t="s">
        <v>2</v>
      </c>
      <c r="J30" s="4">
        <v>5.4</v>
      </c>
      <c r="K30" s="4" t="s">
        <v>17</v>
      </c>
      <c r="L30" s="7" t="s">
        <v>49</v>
      </c>
      <c r="M30" s="9">
        <v>0</v>
      </c>
      <c r="N30" s="9" t="s">
        <v>660</v>
      </c>
    </row>
    <row r="31" spans="1:16">
      <c r="A31" s="1">
        <v>41532</v>
      </c>
      <c r="B31" s="1" t="s">
        <v>426</v>
      </c>
      <c r="C31" t="s">
        <v>18</v>
      </c>
      <c r="D31">
        <v>29</v>
      </c>
      <c r="E31" s="11" t="s">
        <v>1090</v>
      </c>
      <c r="F31">
        <v>62.401525798887498</v>
      </c>
      <c r="G31">
        <v>-150.13617521394801</v>
      </c>
      <c r="H31" s="4" t="s">
        <v>2</v>
      </c>
      <c r="I31" s="4" t="s">
        <v>2</v>
      </c>
      <c r="J31" s="4">
        <v>6.4</v>
      </c>
      <c r="K31" s="4" t="s">
        <v>17</v>
      </c>
      <c r="L31" s="7" t="s">
        <v>50</v>
      </c>
      <c r="M31" s="9">
        <v>8</v>
      </c>
      <c r="N31" s="9" t="s">
        <v>660</v>
      </c>
    </row>
    <row r="32" spans="1:16">
      <c r="A32" s="1">
        <v>41532</v>
      </c>
      <c r="B32" s="1" t="s">
        <v>427</v>
      </c>
      <c r="C32" t="s">
        <v>18</v>
      </c>
      <c r="D32">
        <v>30</v>
      </c>
      <c r="E32" s="11" t="s">
        <v>1091</v>
      </c>
      <c r="F32">
        <v>62.404925132518301</v>
      </c>
      <c r="G32">
        <v>-150.133138130823</v>
      </c>
      <c r="H32" s="4">
        <v>1.88</v>
      </c>
      <c r="I32" s="4">
        <v>0</v>
      </c>
      <c r="J32" s="4" t="s">
        <v>2</v>
      </c>
      <c r="K32" s="4" t="s">
        <v>17</v>
      </c>
      <c r="L32" s="7" t="s">
        <v>51</v>
      </c>
      <c r="M32" s="9">
        <v>0</v>
      </c>
      <c r="N32" s="9" t="s">
        <v>660</v>
      </c>
      <c r="P32" t="s">
        <v>52</v>
      </c>
    </row>
    <row r="33" spans="1:16">
      <c r="A33" s="1">
        <v>41532</v>
      </c>
      <c r="B33" s="1" t="s">
        <v>400</v>
      </c>
      <c r="C33" t="s">
        <v>1</v>
      </c>
      <c r="D33">
        <v>31</v>
      </c>
      <c r="E33" s="11">
        <v>31</v>
      </c>
      <c r="F33">
        <v>62.406932456041801</v>
      </c>
      <c r="G33">
        <v>-150.128202696416</v>
      </c>
      <c r="H33" s="4">
        <v>2.4500000000000002</v>
      </c>
      <c r="I33" s="4">
        <v>0</v>
      </c>
      <c r="J33" s="4">
        <v>3.5</v>
      </c>
      <c r="K33" s="4" t="s">
        <v>17</v>
      </c>
      <c r="L33" s="7" t="s">
        <v>53</v>
      </c>
      <c r="M33" s="9">
        <v>0</v>
      </c>
      <c r="N33" s="9" t="s">
        <v>660</v>
      </c>
      <c r="P33" t="s">
        <v>54</v>
      </c>
    </row>
    <row r="34" spans="1:16">
      <c r="A34" s="1">
        <v>41532</v>
      </c>
      <c r="B34" s="1" t="s">
        <v>401</v>
      </c>
      <c r="C34" t="s">
        <v>1</v>
      </c>
      <c r="D34">
        <v>32</v>
      </c>
      <c r="E34" s="11">
        <v>32</v>
      </c>
      <c r="F34">
        <v>62.409519044342098</v>
      </c>
      <c r="G34">
        <v>-150.12714065061701</v>
      </c>
      <c r="H34" s="4">
        <v>1</v>
      </c>
      <c r="I34" s="4">
        <v>0</v>
      </c>
      <c r="J34" s="4">
        <v>3.9</v>
      </c>
      <c r="K34" s="4" t="s">
        <v>17</v>
      </c>
      <c r="L34" s="7" t="s">
        <v>55</v>
      </c>
      <c r="M34" s="9">
        <v>10</v>
      </c>
      <c r="N34" s="9" t="s">
        <v>660</v>
      </c>
    </row>
    <row r="35" spans="1:16">
      <c r="A35" s="1">
        <v>41532</v>
      </c>
      <c r="B35" s="1" t="s">
        <v>402</v>
      </c>
      <c r="C35" t="s">
        <v>1</v>
      </c>
      <c r="D35">
        <v>33</v>
      </c>
      <c r="E35" s="11">
        <v>33</v>
      </c>
      <c r="F35">
        <v>62.412456759389698</v>
      </c>
      <c r="G35">
        <v>-150.130194690769</v>
      </c>
      <c r="H35" s="4">
        <v>2.65</v>
      </c>
      <c r="I35" s="4">
        <v>0</v>
      </c>
      <c r="J35" s="4">
        <v>5.7</v>
      </c>
      <c r="K35" s="4" t="s">
        <v>17</v>
      </c>
      <c r="L35" s="7" t="s">
        <v>82</v>
      </c>
      <c r="M35" s="9">
        <v>0</v>
      </c>
      <c r="N35" s="9" t="s">
        <v>660</v>
      </c>
      <c r="P35" t="s">
        <v>56</v>
      </c>
    </row>
    <row r="36" spans="1:16">
      <c r="A36" s="1">
        <v>41532</v>
      </c>
      <c r="B36" s="1" t="s">
        <v>428</v>
      </c>
      <c r="C36" t="s">
        <v>18</v>
      </c>
      <c r="D36">
        <v>34</v>
      </c>
      <c r="E36" s="11" t="s">
        <v>1092</v>
      </c>
      <c r="F36">
        <v>62.339119137261498</v>
      </c>
      <c r="G36">
        <v>-150.14294125428401</v>
      </c>
      <c r="H36" s="4" t="s">
        <v>2</v>
      </c>
      <c r="I36" s="4" t="s">
        <v>2</v>
      </c>
      <c r="J36" s="4">
        <v>6</v>
      </c>
      <c r="K36" s="4" t="s">
        <v>17</v>
      </c>
      <c r="L36" s="7" t="s">
        <v>57</v>
      </c>
      <c r="M36" s="9" t="s">
        <v>2</v>
      </c>
      <c r="N36" s="9" t="s">
        <v>660</v>
      </c>
      <c r="P36" t="s">
        <v>58</v>
      </c>
    </row>
    <row r="37" spans="1:16">
      <c r="A37" s="1">
        <v>41532</v>
      </c>
      <c r="B37" s="1" t="s">
        <v>403</v>
      </c>
      <c r="C37" t="s">
        <v>7</v>
      </c>
      <c r="D37">
        <v>35</v>
      </c>
      <c r="E37" s="11">
        <v>35</v>
      </c>
      <c r="F37">
        <v>62.341998229285302</v>
      </c>
      <c r="G37">
        <v>-150.141452289071</v>
      </c>
      <c r="H37" s="4">
        <v>2.9</v>
      </c>
      <c r="I37" s="4">
        <v>0</v>
      </c>
      <c r="J37" s="4">
        <v>1.7</v>
      </c>
      <c r="K37" s="4" t="s">
        <v>17</v>
      </c>
      <c r="L37" s="7" t="s">
        <v>59</v>
      </c>
      <c r="M37" s="9">
        <v>3</v>
      </c>
      <c r="N37" s="9" t="s">
        <v>660</v>
      </c>
    </row>
    <row r="38" spans="1:16">
      <c r="A38" s="1">
        <v>41532</v>
      </c>
      <c r="B38" s="1" t="s">
        <v>404</v>
      </c>
      <c r="C38" t="s">
        <v>1</v>
      </c>
      <c r="D38">
        <v>36</v>
      </c>
      <c r="E38" s="11">
        <v>36</v>
      </c>
      <c r="F38">
        <v>62.344955673416401</v>
      </c>
      <c r="G38">
        <v>-150.139071071703</v>
      </c>
      <c r="H38" s="4">
        <v>1.2</v>
      </c>
      <c r="I38" s="4">
        <v>0</v>
      </c>
      <c r="J38" s="4">
        <v>1</v>
      </c>
      <c r="K38" s="4" t="s">
        <v>17</v>
      </c>
      <c r="L38" s="7" t="s">
        <v>60</v>
      </c>
      <c r="M38" s="9">
        <v>25</v>
      </c>
      <c r="N38" s="9" t="s">
        <v>660</v>
      </c>
    </row>
    <row r="39" spans="1:16">
      <c r="A39" s="1">
        <v>41532</v>
      </c>
      <c r="B39" s="1" t="s">
        <v>405</v>
      </c>
      <c r="C39" t="s">
        <v>1</v>
      </c>
      <c r="D39">
        <v>37</v>
      </c>
      <c r="E39" s="11">
        <v>37</v>
      </c>
      <c r="F39">
        <v>62.347822562723302</v>
      </c>
      <c r="G39">
        <v>-150.13724256209699</v>
      </c>
      <c r="H39" s="4">
        <v>2.4</v>
      </c>
      <c r="I39" s="4">
        <v>0</v>
      </c>
      <c r="J39" s="4">
        <v>2.4</v>
      </c>
      <c r="K39" s="4" t="s">
        <v>17</v>
      </c>
      <c r="L39" s="7" t="s">
        <v>61</v>
      </c>
      <c r="M39" s="9">
        <v>9</v>
      </c>
      <c r="N39" s="9" t="s">
        <v>660</v>
      </c>
    </row>
    <row r="40" spans="1:16">
      <c r="A40" s="1">
        <v>41532</v>
      </c>
      <c r="B40" s="1" t="s">
        <v>429</v>
      </c>
      <c r="C40" t="s">
        <v>18</v>
      </c>
      <c r="D40">
        <v>38</v>
      </c>
      <c r="E40" s="11" t="s">
        <v>1093</v>
      </c>
      <c r="F40">
        <v>62.350811433323699</v>
      </c>
      <c r="G40">
        <v>-150.13600708882399</v>
      </c>
      <c r="H40" s="4" t="s">
        <v>2</v>
      </c>
      <c r="I40" s="4" t="s">
        <v>2</v>
      </c>
      <c r="J40" s="4">
        <v>5.2</v>
      </c>
      <c r="K40" s="4" t="s">
        <v>17</v>
      </c>
      <c r="L40" s="7" t="s">
        <v>62</v>
      </c>
      <c r="M40" s="9">
        <v>6</v>
      </c>
      <c r="N40" s="9" t="s">
        <v>660</v>
      </c>
    </row>
    <row r="41" spans="1:16">
      <c r="A41" s="1">
        <v>41532</v>
      </c>
      <c r="B41" s="1" t="s">
        <v>430</v>
      </c>
      <c r="C41" t="s">
        <v>18</v>
      </c>
      <c r="D41">
        <v>39</v>
      </c>
      <c r="E41" s="11" t="s">
        <v>1094</v>
      </c>
      <c r="F41">
        <v>62.352686024271698</v>
      </c>
      <c r="G41">
        <v>-150.13599896352801</v>
      </c>
      <c r="H41" s="4" t="s">
        <v>2</v>
      </c>
      <c r="I41" s="4" t="s">
        <v>2</v>
      </c>
      <c r="J41" s="4">
        <v>5.5</v>
      </c>
      <c r="K41" s="4" t="s">
        <v>17</v>
      </c>
      <c r="L41" s="7" t="s">
        <v>63</v>
      </c>
      <c r="M41" s="9">
        <v>0</v>
      </c>
      <c r="N41" s="9" t="s">
        <v>660</v>
      </c>
    </row>
    <row r="42" spans="1:16">
      <c r="A42" s="1">
        <v>41532</v>
      </c>
      <c r="B42" s="1" t="s">
        <v>406</v>
      </c>
      <c r="C42" t="s">
        <v>1</v>
      </c>
      <c r="D42">
        <v>40</v>
      </c>
      <c r="E42" s="11">
        <v>40</v>
      </c>
      <c r="F42">
        <v>62.3574635784043</v>
      </c>
      <c r="G42">
        <v>-150.14209229888101</v>
      </c>
      <c r="H42" s="4">
        <v>1.9</v>
      </c>
      <c r="I42" s="4">
        <v>0</v>
      </c>
      <c r="J42" s="4">
        <v>1.8</v>
      </c>
      <c r="K42" s="4" t="s">
        <v>17</v>
      </c>
      <c r="L42" s="7" t="s">
        <v>64</v>
      </c>
      <c r="M42" s="9" t="s">
        <v>2</v>
      </c>
      <c r="N42" s="9" t="s">
        <v>660</v>
      </c>
      <c r="P42" t="s">
        <v>65</v>
      </c>
    </row>
    <row r="43" spans="1:16">
      <c r="A43" s="1">
        <v>41532</v>
      </c>
      <c r="B43" s="1" t="s">
        <v>407</v>
      </c>
      <c r="C43" t="s">
        <v>1</v>
      </c>
      <c r="D43">
        <v>41</v>
      </c>
      <c r="E43" s="11">
        <v>41</v>
      </c>
      <c r="F43">
        <v>62.360979296682601</v>
      </c>
      <c r="G43">
        <v>-150.143521226693</v>
      </c>
      <c r="H43" s="4">
        <v>1.8</v>
      </c>
      <c r="I43" s="4">
        <v>0</v>
      </c>
      <c r="J43" s="4">
        <v>2.2999999999999998</v>
      </c>
      <c r="K43" s="4" t="s">
        <v>17</v>
      </c>
      <c r="L43" s="7" t="s">
        <v>66</v>
      </c>
      <c r="M43" s="9" t="s">
        <v>67</v>
      </c>
      <c r="N43" s="9" t="s">
        <v>660</v>
      </c>
    </row>
    <row r="44" spans="1:16">
      <c r="A44" s="1">
        <v>41532</v>
      </c>
      <c r="B44" s="1" t="s">
        <v>408</v>
      </c>
      <c r="C44" t="s">
        <v>1</v>
      </c>
      <c r="D44">
        <v>42</v>
      </c>
      <c r="E44" s="11">
        <v>42</v>
      </c>
      <c r="F44">
        <v>62.364164041089701</v>
      </c>
      <c r="G44">
        <v>-150.14640795904299</v>
      </c>
      <c r="H44" s="4">
        <v>1.7</v>
      </c>
      <c r="I44" s="4">
        <v>0</v>
      </c>
      <c r="J44" s="4">
        <v>3.3</v>
      </c>
      <c r="K44" s="4" t="s">
        <v>17</v>
      </c>
      <c r="L44" s="7" t="s">
        <v>68</v>
      </c>
      <c r="M44" s="9">
        <v>13</v>
      </c>
      <c r="N44" s="9" t="s">
        <v>660</v>
      </c>
    </row>
    <row r="45" spans="1:16">
      <c r="A45" s="1">
        <v>41532</v>
      </c>
      <c r="B45" s="1" t="s">
        <v>409</v>
      </c>
      <c r="C45" t="s">
        <v>1</v>
      </c>
      <c r="D45">
        <v>43</v>
      </c>
      <c r="E45" s="11">
        <v>43</v>
      </c>
      <c r="F45">
        <v>62.367322943807501</v>
      </c>
      <c r="G45">
        <v>-150.15335010439199</v>
      </c>
      <c r="H45" s="4" t="s">
        <v>2</v>
      </c>
      <c r="I45" s="4" t="s">
        <v>2</v>
      </c>
      <c r="J45" s="4">
        <v>2</v>
      </c>
      <c r="K45" s="4" t="s">
        <v>17</v>
      </c>
      <c r="L45" s="7" t="s">
        <v>69</v>
      </c>
      <c r="M45" s="9" t="s">
        <v>2</v>
      </c>
      <c r="N45" s="9" t="s">
        <v>660</v>
      </c>
      <c r="P45" t="s">
        <v>70</v>
      </c>
    </row>
    <row r="46" spans="1:16">
      <c r="A46" s="1">
        <v>41532</v>
      </c>
      <c r="B46" s="1" t="s">
        <v>410</v>
      </c>
      <c r="C46" t="s">
        <v>1</v>
      </c>
      <c r="D46">
        <v>44</v>
      </c>
      <c r="E46" s="11">
        <v>44</v>
      </c>
      <c r="F46">
        <v>62.369760484780002</v>
      </c>
      <c r="G46">
        <v>-150.15581422015899</v>
      </c>
      <c r="H46" s="4">
        <v>1.1000000000000001</v>
      </c>
      <c r="I46" s="4">
        <v>0</v>
      </c>
      <c r="J46" s="4">
        <v>1.9</v>
      </c>
      <c r="K46" s="4" t="s">
        <v>17</v>
      </c>
      <c r="L46" s="7" t="s">
        <v>71</v>
      </c>
      <c r="M46" s="9">
        <v>3</v>
      </c>
      <c r="N46" s="9" t="s">
        <v>660</v>
      </c>
    </row>
    <row r="47" spans="1:16">
      <c r="A47" s="1">
        <v>41532</v>
      </c>
      <c r="B47" s="1" t="s">
        <v>411</v>
      </c>
      <c r="C47" t="s">
        <v>1</v>
      </c>
      <c r="D47">
        <v>45</v>
      </c>
      <c r="E47" s="11">
        <v>45</v>
      </c>
      <c r="F47">
        <v>62.376124191313103</v>
      </c>
      <c r="G47">
        <v>-150.15752894143199</v>
      </c>
      <c r="H47" s="4">
        <v>1.6</v>
      </c>
      <c r="I47" s="4">
        <v>0</v>
      </c>
      <c r="J47" s="4">
        <v>2</v>
      </c>
      <c r="K47" s="4" t="s">
        <v>17</v>
      </c>
      <c r="L47" s="7" t="s">
        <v>72</v>
      </c>
      <c r="M47" s="9" t="s">
        <v>2</v>
      </c>
      <c r="N47" s="9" t="s">
        <v>660</v>
      </c>
      <c r="P47" t="s">
        <v>73</v>
      </c>
    </row>
    <row r="48" spans="1:16">
      <c r="A48" s="1">
        <v>41532</v>
      </c>
      <c r="B48" s="1" t="s">
        <v>412</v>
      </c>
      <c r="C48" t="s">
        <v>1</v>
      </c>
      <c r="D48">
        <v>46</v>
      </c>
      <c r="E48" s="11">
        <v>46</v>
      </c>
      <c r="F48">
        <v>62.378555913604004</v>
      </c>
      <c r="G48">
        <v>-150.15522357274901</v>
      </c>
      <c r="H48" s="4">
        <v>2</v>
      </c>
      <c r="I48" s="4">
        <v>0</v>
      </c>
      <c r="J48" s="4">
        <v>1.5</v>
      </c>
      <c r="K48" s="4" t="s">
        <v>17</v>
      </c>
      <c r="L48" s="7" t="s">
        <v>74</v>
      </c>
      <c r="M48" s="9" t="s">
        <v>67</v>
      </c>
      <c r="N48" s="9" t="s">
        <v>660</v>
      </c>
    </row>
    <row r="49" spans="1:16">
      <c r="A49" s="1">
        <v>41532</v>
      </c>
      <c r="B49" s="1" t="s">
        <v>413</v>
      </c>
      <c r="C49" t="s">
        <v>1</v>
      </c>
      <c r="D49">
        <v>47</v>
      </c>
      <c r="E49" s="11">
        <v>47</v>
      </c>
      <c r="F49">
        <v>62.380369444145998</v>
      </c>
      <c r="G49">
        <v>-150.15118484720401</v>
      </c>
      <c r="H49" s="4">
        <v>1.42</v>
      </c>
      <c r="I49" s="4">
        <v>0</v>
      </c>
      <c r="J49" s="4">
        <v>1.75</v>
      </c>
      <c r="K49" s="4" t="s">
        <v>17</v>
      </c>
      <c r="L49" s="7" t="s">
        <v>75</v>
      </c>
      <c r="M49" s="9" t="s">
        <v>67</v>
      </c>
      <c r="N49" s="9" t="s">
        <v>660</v>
      </c>
    </row>
    <row r="50" spans="1:16">
      <c r="A50" s="1">
        <v>41532</v>
      </c>
      <c r="B50" s="1" t="s">
        <v>431</v>
      </c>
      <c r="C50" t="s">
        <v>18</v>
      </c>
      <c r="D50">
        <v>48</v>
      </c>
      <c r="E50" s="11" t="s">
        <v>1095</v>
      </c>
      <c r="F50">
        <v>62.382204005116002</v>
      </c>
      <c r="G50">
        <v>-150.14624816720499</v>
      </c>
      <c r="H50" s="4" t="s">
        <v>2</v>
      </c>
      <c r="I50" s="4" t="s">
        <v>2</v>
      </c>
      <c r="J50" s="4">
        <v>4.5999999999999996</v>
      </c>
      <c r="K50" s="4" t="s">
        <v>17</v>
      </c>
      <c r="L50" s="7" t="s">
        <v>76</v>
      </c>
      <c r="M50" s="9">
        <v>0</v>
      </c>
      <c r="N50" s="9" t="s">
        <v>660</v>
      </c>
    </row>
    <row r="51" spans="1:16">
      <c r="A51" s="1">
        <v>41532</v>
      </c>
      <c r="B51" s="1" t="s">
        <v>432</v>
      </c>
      <c r="C51" t="s">
        <v>18</v>
      </c>
      <c r="D51">
        <v>49</v>
      </c>
      <c r="E51" s="11" t="s">
        <v>1096</v>
      </c>
      <c r="F51">
        <v>62.383866383526602</v>
      </c>
      <c r="G51">
        <v>-150.14158712219799</v>
      </c>
      <c r="H51" s="4" t="s">
        <v>2</v>
      </c>
      <c r="I51" s="4" t="s">
        <v>2</v>
      </c>
      <c r="J51" s="4">
        <v>4.5999999999999996</v>
      </c>
      <c r="K51" s="4" t="s">
        <v>17</v>
      </c>
      <c r="L51" s="7" t="s">
        <v>77</v>
      </c>
      <c r="M51" s="9">
        <v>0</v>
      </c>
      <c r="N51" s="9" t="s">
        <v>660</v>
      </c>
    </row>
    <row r="52" spans="1:16">
      <c r="A52" s="1">
        <v>41532</v>
      </c>
      <c r="B52" s="1" t="s">
        <v>433</v>
      </c>
      <c r="C52" t="s">
        <v>18</v>
      </c>
      <c r="D52">
        <v>50</v>
      </c>
      <c r="E52" s="11" t="s">
        <v>1097</v>
      </c>
      <c r="F52">
        <v>62.385798636279603</v>
      </c>
      <c r="G52">
        <v>-150.13661794671</v>
      </c>
      <c r="H52" s="4" t="s">
        <v>2</v>
      </c>
      <c r="I52" s="4" t="s">
        <v>2</v>
      </c>
      <c r="J52" s="4">
        <v>5.2</v>
      </c>
      <c r="K52" s="4" t="s">
        <v>17</v>
      </c>
      <c r="L52" s="7" t="s">
        <v>78</v>
      </c>
      <c r="M52" s="9">
        <v>0</v>
      </c>
      <c r="N52" s="9" t="s">
        <v>660</v>
      </c>
    </row>
    <row r="53" spans="1:16">
      <c r="A53" s="1">
        <v>41532</v>
      </c>
      <c r="B53" s="1" t="s">
        <v>434</v>
      </c>
      <c r="C53" t="s">
        <v>18</v>
      </c>
      <c r="D53">
        <v>51</v>
      </c>
      <c r="E53" s="11" t="s">
        <v>1098</v>
      </c>
      <c r="F53">
        <v>62.388411074019999</v>
      </c>
      <c r="G53">
        <v>-150.133533226369</v>
      </c>
      <c r="H53" s="4" t="s">
        <v>2</v>
      </c>
      <c r="I53" s="4" t="s">
        <v>2</v>
      </c>
      <c r="J53" s="4">
        <v>6.6</v>
      </c>
      <c r="K53" s="4" t="s">
        <v>17</v>
      </c>
      <c r="L53" s="7" t="s">
        <v>79</v>
      </c>
      <c r="M53" s="9">
        <v>0</v>
      </c>
      <c r="N53" s="9" t="s">
        <v>660</v>
      </c>
    </row>
    <row r="54" spans="1:16">
      <c r="A54" s="1">
        <v>41532</v>
      </c>
      <c r="B54" s="1" t="s">
        <v>435</v>
      </c>
      <c r="C54" t="s">
        <v>18</v>
      </c>
      <c r="D54">
        <v>52</v>
      </c>
      <c r="E54" s="11" t="s">
        <v>1099</v>
      </c>
      <c r="F54">
        <v>62.391380337645202</v>
      </c>
      <c r="G54">
        <v>-150.13257511235699</v>
      </c>
      <c r="H54" s="4" t="s">
        <v>2</v>
      </c>
      <c r="I54" s="4" t="s">
        <v>2</v>
      </c>
      <c r="J54" s="4">
        <v>4.5999999999999996</v>
      </c>
      <c r="K54" s="4" t="s">
        <v>17</v>
      </c>
      <c r="L54" s="7" t="s">
        <v>80</v>
      </c>
      <c r="M54" s="9">
        <v>0</v>
      </c>
      <c r="N54" s="9" t="s">
        <v>660</v>
      </c>
    </row>
    <row r="55" spans="1:16">
      <c r="A55" s="1">
        <v>41532</v>
      </c>
      <c r="B55" s="1" t="s">
        <v>414</v>
      </c>
      <c r="C55" t="s">
        <v>1</v>
      </c>
      <c r="D55">
        <v>53</v>
      </c>
      <c r="E55" s="11">
        <v>53</v>
      </c>
      <c r="F55">
        <v>62.396373854887102</v>
      </c>
      <c r="G55">
        <v>-150.13360877483501</v>
      </c>
      <c r="H55" s="4">
        <v>1.6</v>
      </c>
      <c r="I55" s="4">
        <v>0</v>
      </c>
      <c r="J55" s="4">
        <v>4.2</v>
      </c>
      <c r="K55" s="4" t="s">
        <v>17</v>
      </c>
      <c r="L55" s="7" t="s">
        <v>81</v>
      </c>
      <c r="M55" s="9">
        <v>15</v>
      </c>
      <c r="N55" s="9" t="s">
        <v>660</v>
      </c>
    </row>
    <row r="56" spans="1:16">
      <c r="A56" s="1">
        <v>41532</v>
      </c>
      <c r="B56" s="1" t="s">
        <v>415</v>
      </c>
      <c r="C56" t="s">
        <v>10</v>
      </c>
      <c r="D56">
        <v>54</v>
      </c>
      <c r="E56" s="11">
        <v>54</v>
      </c>
      <c r="F56">
        <v>62.399285774332803</v>
      </c>
      <c r="G56">
        <v>-150.13271276774699</v>
      </c>
      <c r="H56" s="4">
        <v>0.35</v>
      </c>
      <c r="I56" s="4">
        <v>1.55</v>
      </c>
      <c r="J56" s="4">
        <v>4.5</v>
      </c>
      <c r="K56" s="4" t="s">
        <v>17</v>
      </c>
      <c r="L56" s="7" t="s">
        <v>82</v>
      </c>
      <c r="M56" s="9" t="s">
        <v>21</v>
      </c>
      <c r="N56" s="9" t="s">
        <v>660</v>
      </c>
    </row>
    <row r="57" spans="1:16">
      <c r="A57" s="1">
        <v>41532</v>
      </c>
      <c r="B57" s="1" t="s">
        <v>436</v>
      </c>
      <c r="C57" t="s">
        <v>18</v>
      </c>
      <c r="D57">
        <v>55</v>
      </c>
      <c r="E57" s="11" t="s">
        <v>1100</v>
      </c>
      <c r="F57">
        <v>62.401781229016997</v>
      </c>
      <c r="G57">
        <v>-150.13165929478399</v>
      </c>
      <c r="H57" s="4" t="s">
        <v>2</v>
      </c>
      <c r="I57" s="4" t="s">
        <v>2</v>
      </c>
      <c r="J57" s="4">
        <v>4.5</v>
      </c>
      <c r="K57" s="4" t="s">
        <v>17</v>
      </c>
      <c r="L57" s="7" t="s">
        <v>83</v>
      </c>
      <c r="M57" s="9">
        <v>9</v>
      </c>
      <c r="N57" s="9" t="s">
        <v>660</v>
      </c>
      <c r="P57" t="s">
        <v>84</v>
      </c>
    </row>
    <row r="58" spans="1:16">
      <c r="A58" s="1">
        <v>41532</v>
      </c>
      <c r="B58" s="1" t="s">
        <v>416</v>
      </c>
      <c r="C58" t="s">
        <v>1</v>
      </c>
      <c r="D58">
        <v>56</v>
      </c>
      <c r="E58" s="11">
        <v>56</v>
      </c>
      <c r="F58">
        <v>62.403408130801502</v>
      </c>
      <c r="G58">
        <v>-150.129302743431</v>
      </c>
      <c r="H58" s="4">
        <v>1.9</v>
      </c>
      <c r="I58" s="4">
        <v>0</v>
      </c>
      <c r="J58" s="4">
        <v>4.0999999999999996</v>
      </c>
      <c r="K58" s="4" t="s">
        <v>17</v>
      </c>
      <c r="L58" s="7" t="s">
        <v>85</v>
      </c>
      <c r="M58" s="9">
        <v>12</v>
      </c>
      <c r="N58" s="9" t="s">
        <v>660</v>
      </c>
    </row>
    <row r="59" spans="1:16">
      <c r="A59" s="1">
        <v>41532</v>
      </c>
      <c r="B59" s="1" t="s">
        <v>437</v>
      </c>
      <c r="C59" t="s">
        <v>18</v>
      </c>
      <c r="D59">
        <v>57</v>
      </c>
      <c r="E59" s="11" t="s">
        <v>1101</v>
      </c>
      <c r="F59">
        <v>62.404345431463497</v>
      </c>
      <c r="G59">
        <v>-150.123756006371</v>
      </c>
      <c r="H59" s="4" t="s">
        <v>2</v>
      </c>
      <c r="I59" s="4" t="s">
        <v>2</v>
      </c>
      <c r="J59" s="4">
        <v>4.2</v>
      </c>
      <c r="K59" s="4" t="s">
        <v>17</v>
      </c>
      <c r="L59" s="7" t="s">
        <v>86</v>
      </c>
      <c r="M59" s="9">
        <v>0</v>
      </c>
      <c r="N59" s="9" t="s">
        <v>660</v>
      </c>
    </row>
    <row r="60" spans="1:16">
      <c r="A60" s="1">
        <v>41532</v>
      </c>
      <c r="B60" s="1" t="s">
        <v>438</v>
      </c>
      <c r="C60" t="s">
        <v>18</v>
      </c>
      <c r="D60">
        <v>58</v>
      </c>
      <c r="E60" s="11" t="s">
        <v>1102</v>
      </c>
      <c r="F60">
        <v>62.406595938880898</v>
      </c>
      <c r="G60">
        <v>-150.12147321121699</v>
      </c>
      <c r="H60" s="4" t="s">
        <v>2</v>
      </c>
      <c r="I60" s="4" t="s">
        <v>2</v>
      </c>
      <c r="J60" s="4" t="s">
        <v>2</v>
      </c>
      <c r="K60" s="4" t="s">
        <v>17</v>
      </c>
      <c r="L60" s="7" t="s">
        <v>87</v>
      </c>
      <c r="M60" s="9">
        <v>0</v>
      </c>
      <c r="N60" s="9" t="s">
        <v>660</v>
      </c>
      <c r="P60" t="s">
        <v>88</v>
      </c>
    </row>
    <row r="61" spans="1:16">
      <c r="A61" s="1">
        <v>41532</v>
      </c>
      <c r="B61" s="1" t="s">
        <v>417</v>
      </c>
      <c r="C61" t="s">
        <v>1</v>
      </c>
      <c r="D61">
        <v>59</v>
      </c>
      <c r="E61" s="11">
        <v>59</v>
      </c>
      <c r="F61">
        <v>62.410010451043</v>
      </c>
      <c r="G61">
        <v>-150.12334539755199</v>
      </c>
      <c r="H61" s="4">
        <v>1.6</v>
      </c>
      <c r="I61" s="4">
        <v>0.6</v>
      </c>
      <c r="J61" s="4">
        <v>2</v>
      </c>
      <c r="K61" s="4" t="s">
        <v>17</v>
      </c>
      <c r="L61" s="7" t="s">
        <v>89</v>
      </c>
      <c r="M61" s="9" t="s">
        <v>2</v>
      </c>
      <c r="N61" s="9" t="s">
        <v>660</v>
      </c>
      <c r="P61" t="s">
        <v>90</v>
      </c>
    </row>
    <row r="62" spans="1:16">
      <c r="A62" s="1">
        <v>41532</v>
      </c>
      <c r="B62" s="1" t="s">
        <v>439</v>
      </c>
      <c r="C62" t="s">
        <v>1</v>
      </c>
      <c r="D62">
        <v>60</v>
      </c>
      <c r="E62" s="12">
        <v>60</v>
      </c>
      <c r="F62" s="2">
        <v>62.413366647216698</v>
      </c>
      <c r="G62" s="2">
        <v>-150.12369468179301</v>
      </c>
      <c r="H62" s="4">
        <v>2.4</v>
      </c>
      <c r="I62" s="4">
        <v>0</v>
      </c>
      <c r="J62" s="4">
        <v>3.2</v>
      </c>
      <c r="K62" s="4" t="s">
        <v>17</v>
      </c>
      <c r="L62" s="7" t="s">
        <v>91</v>
      </c>
      <c r="M62" s="9">
        <v>4</v>
      </c>
      <c r="N62" s="9" t="s">
        <v>660</v>
      </c>
      <c r="P62" t="s">
        <v>92</v>
      </c>
    </row>
    <row r="63" spans="1:16">
      <c r="A63" s="1">
        <v>41533</v>
      </c>
      <c r="B63" s="1" t="s">
        <v>440</v>
      </c>
      <c r="C63" t="s">
        <v>1</v>
      </c>
      <c r="D63">
        <v>61</v>
      </c>
      <c r="E63" s="12">
        <v>61</v>
      </c>
      <c r="F63" s="2">
        <v>62.417454291050397</v>
      </c>
      <c r="G63" s="2">
        <v>-150.12616821968001</v>
      </c>
      <c r="H63" s="4">
        <v>1.3</v>
      </c>
      <c r="I63" s="4">
        <v>0</v>
      </c>
      <c r="J63" s="4">
        <v>3.8</v>
      </c>
      <c r="K63" s="4" t="s">
        <v>17</v>
      </c>
      <c r="L63" s="7" t="s">
        <v>95</v>
      </c>
      <c r="M63" s="9" t="s">
        <v>2</v>
      </c>
      <c r="N63" s="9" t="s">
        <v>660</v>
      </c>
      <c r="P63" t="s">
        <v>96</v>
      </c>
    </row>
    <row r="64" spans="1:16">
      <c r="A64" s="1">
        <v>41533</v>
      </c>
      <c r="B64" s="1" t="s">
        <v>441</v>
      </c>
      <c r="C64" t="s">
        <v>1</v>
      </c>
      <c r="D64">
        <v>62</v>
      </c>
      <c r="E64" s="12">
        <v>62</v>
      </c>
      <c r="F64" s="2">
        <v>62.417169732438097</v>
      </c>
      <c r="G64" s="2">
        <v>-150.13066985117399</v>
      </c>
      <c r="H64" s="4">
        <v>2.1</v>
      </c>
      <c r="I64" s="4">
        <v>0</v>
      </c>
      <c r="J64" s="4">
        <v>3.4</v>
      </c>
      <c r="K64" s="4" t="s">
        <v>17</v>
      </c>
      <c r="L64" s="7" t="s">
        <v>97</v>
      </c>
      <c r="M64" s="9">
        <v>17</v>
      </c>
      <c r="N64" s="9" t="s">
        <v>660</v>
      </c>
      <c r="P64" t="s">
        <v>98</v>
      </c>
    </row>
    <row r="65" spans="1:16">
      <c r="A65" s="1">
        <v>41533</v>
      </c>
      <c r="B65" s="1" t="s">
        <v>442</v>
      </c>
      <c r="C65" t="s">
        <v>1</v>
      </c>
      <c r="D65">
        <v>63</v>
      </c>
      <c r="E65" s="12">
        <v>63</v>
      </c>
      <c r="F65" s="2">
        <v>62.413962633098798</v>
      </c>
      <c r="G65" s="2">
        <v>-150.12784085809099</v>
      </c>
      <c r="H65" s="4">
        <v>2.4</v>
      </c>
      <c r="I65" s="4">
        <v>0</v>
      </c>
      <c r="J65" s="4">
        <v>3.5</v>
      </c>
      <c r="K65" s="4" t="s">
        <v>17</v>
      </c>
      <c r="L65" s="7" t="s">
        <v>99</v>
      </c>
      <c r="M65" s="9">
        <v>13</v>
      </c>
      <c r="N65" s="9" t="s">
        <v>660</v>
      </c>
    </row>
    <row r="66" spans="1:16">
      <c r="A66" s="1">
        <v>41533</v>
      </c>
      <c r="B66" s="1" t="s">
        <v>443</v>
      </c>
      <c r="C66" t="s">
        <v>1</v>
      </c>
      <c r="D66">
        <v>64</v>
      </c>
      <c r="E66" s="12">
        <v>64</v>
      </c>
      <c r="F66" s="2">
        <v>62.413501269864398</v>
      </c>
      <c r="G66" s="2">
        <v>-150.13148575542601</v>
      </c>
      <c r="H66" s="4">
        <v>1.85</v>
      </c>
      <c r="I66" s="4">
        <v>0</v>
      </c>
      <c r="J66" s="4">
        <v>1.9</v>
      </c>
      <c r="K66" s="4" t="s">
        <v>17</v>
      </c>
      <c r="L66" s="7" t="s">
        <v>101</v>
      </c>
      <c r="M66" s="9">
        <v>5</v>
      </c>
      <c r="N66" s="9" t="s">
        <v>660</v>
      </c>
      <c r="P66" t="s">
        <v>100</v>
      </c>
    </row>
    <row r="67" spans="1:16">
      <c r="A67" s="1">
        <v>41533</v>
      </c>
      <c r="B67" s="1" t="s">
        <v>476</v>
      </c>
      <c r="C67" t="s">
        <v>18</v>
      </c>
      <c r="D67">
        <v>65</v>
      </c>
      <c r="E67" s="12" t="s">
        <v>1103</v>
      </c>
      <c r="F67" s="2">
        <v>62.416176540229799</v>
      </c>
      <c r="G67" s="2">
        <v>-150.133420781556</v>
      </c>
      <c r="H67" s="4" t="s">
        <v>2</v>
      </c>
      <c r="I67" s="4" t="s">
        <v>2</v>
      </c>
      <c r="J67" s="4">
        <v>10.8</v>
      </c>
      <c r="K67" s="4" t="s">
        <v>17</v>
      </c>
      <c r="L67" s="7" t="s">
        <v>102</v>
      </c>
      <c r="M67" s="9">
        <v>0</v>
      </c>
      <c r="N67" s="9" t="s">
        <v>660</v>
      </c>
    </row>
    <row r="68" spans="1:16">
      <c r="A68" s="1">
        <v>41533</v>
      </c>
      <c r="B68" s="1" t="s">
        <v>444</v>
      </c>
      <c r="C68" t="s">
        <v>1</v>
      </c>
      <c r="D68">
        <v>66</v>
      </c>
      <c r="E68" s="12">
        <v>66</v>
      </c>
      <c r="F68" s="2">
        <v>62.418917911530102</v>
      </c>
      <c r="G68" s="2">
        <v>-150.13325117215101</v>
      </c>
      <c r="H68" s="4">
        <v>2</v>
      </c>
      <c r="I68" s="4">
        <v>0</v>
      </c>
      <c r="J68" s="4">
        <v>3.3</v>
      </c>
      <c r="K68" s="4" t="s">
        <v>17</v>
      </c>
      <c r="L68" s="7" t="s">
        <v>82</v>
      </c>
      <c r="M68" s="9">
        <v>3</v>
      </c>
      <c r="N68" s="9" t="s">
        <v>660</v>
      </c>
    </row>
    <row r="69" spans="1:16">
      <c r="A69" s="1">
        <v>41533</v>
      </c>
      <c r="B69" s="1" t="s">
        <v>445</v>
      </c>
      <c r="C69" t="s">
        <v>7</v>
      </c>
      <c r="D69">
        <v>67</v>
      </c>
      <c r="E69" s="12">
        <v>67</v>
      </c>
      <c r="F69" s="2">
        <v>62.422083249475499</v>
      </c>
      <c r="G69" s="2">
        <v>-150.13160739022399</v>
      </c>
      <c r="H69" s="4">
        <v>1.5</v>
      </c>
      <c r="I69" s="4">
        <v>0</v>
      </c>
      <c r="J69" s="4">
        <v>5.4</v>
      </c>
      <c r="K69" s="4" t="s">
        <v>17</v>
      </c>
      <c r="L69" s="7" t="s">
        <v>103</v>
      </c>
      <c r="M69" s="9">
        <v>2</v>
      </c>
      <c r="N69" s="9" t="s">
        <v>660</v>
      </c>
      <c r="P69" t="s">
        <v>104</v>
      </c>
    </row>
    <row r="70" spans="1:16">
      <c r="A70" s="1">
        <v>41533</v>
      </c>
      <c r="B70" s="1" t="s">
        <v>446</v>
      </c>
      <c r="C70" t="s">
        <v>7</v>
      </c>
      <c r="D70">
        <v>68</v>
      </c>
      <c r="E70" s="12">
        <v>68</v>
      </c>
      <c r="F70" s="2">
        <v>62.424755385321298</v>
      </c>
      <c r="G70" s="2">
        <v>-150.13281824152699</v>
      </c>
      <c r="H70" s="4">
        <v>1.6</v>
      </c>
      <c r="I70" s="4">
        <v>0</v>
      </c>
      <c r="J70" s="4">
        <v>5.4</v>
      </c>
      <c r="K70" s="4" t="s">
        <v>17</v>
      </c>
      <c r="L70" s="7" t="s">
        <v>105</v>
      </c>
      <c r="M70" s="9">
        <v>5</v>
      </c>
      <c r="N70" s="9" t="s">
        <v>660</v>
      </c>
    </row>
    <row r="71" spans="1:16">
      <c r="A71" s="1">
        <v>41533</v>
      </c>
      <c r="B71" s="1" t="s">
        <v>447</v>
      </c>
      <c r="C71" t="s">
        <v>7</v>
      </c>
      <c r="D71">
        <v>69</v>
      </c>
      <c r="E71" s="12">
        <v>69</v>
      </c>
      <c r="F71" s="2">
        <v>62.427485148950403</v>
      </c>
      <c r="G71" s="2">
        <v>-150.134056726437</v>
      </c>
      <c r="H71" s="4">
        <v>1.6</v>
      </c>
      <c r="I71" s="4">
        <v>0</v>
      </c>
      <c r="J71" s="4">
        <v>2.9</v>
      </c>
      <c r="K71" s="4" t="s">
        <v>17</v>
      </c>
      <c r="L71" s="7" t="s">
        <v>106</v>
      </c>
      <c r="M71" s="9">
        <v>5</v>
      </c>
      <c r="N71" s="9" t="s">
        <v>660</v>
      </c>
    </row>
    <row r="72" spans="1:16">
      <c r="A72" s="1">
        <v>41533</v>
      </c>
      <c r="B72" s="1" t="s">
        <v>448</v>
      </c>
      <c r="C72" t="s">
        <v>7</v>
      </c>
      <c r="D72">
        <v>70</v>
      </c>
      <c r="E72" s="12">
        <v>70</v>
      </c>
      <c r="F72" s="2">
        <v>62.4299717115927</v>
      </c>
      <c r="G72" s="2">
        <v>-150.13487202952399</v>
      </c>
      <c r="H72" s="4">
        <v>1.6</v>
      </c>
      <c r="I72" s="4">
        <v>0</v>
      </c>
      <c r="J72" s="4">
        <v>5.4</v>
      </c>
      <c r="K72" s="4" t="s">
        <v>17</v>
      </c>
      <c r="L72" s="7" t="s">
        <v>107</v>
      </c>
      <c r="M72" s="9">
        <v>8</v>
      </c>
      <c r="N72" s="9" t="s">
        <v>660</v>
      </c>
    </row>
    <row r="73" spans="1:16">
      <c r="A73" s="1">
        <v>41533</v>
      </c>
      <c r="B73" s="1" t="s">
        <v>449</v>
      </c>
      <c r="C73" t="s">
        <v>1</v>
      </c>
      <c r="D73">
        <v>71</v>
      </c>
      <c r="E73" s="12">
        <v>71</v>
      </c>
      <c r="F73" s="2">
        <v>62.433024763811702</v>
      </c>
      <c r="G73" s="2">
        <v>-150.13505483534499</v>
      </c>
      <c r="H73" s="4">
        <v>1.2</v>
      </c>
      <c r="I73" s="4">
        <v>0</v>
      </c>
      <c r="J73" s="4">
        <v>5.9</v>
      </c>
      <c r="K73" s="4" t="s">
        <v>17</v>
      </c>
      <c r="L73" s="7" t="s">
        <v>108</v>
      </c>
      <c r="M73" s="9">
        <v>8</v>
      </c>
      <c r="N73" s="9" t="s">
        <v>660</v>
      </c>
    </row>
    <row r="74" spans="1:16">
      <c r="A74" s="1">
        <v>41533</v>
      </c>
      <c r="B74" s="1" t="s">
        <v>477</v>
      </c>
      <c r="C74" t="s">
        <v>18</v>
      </c>
      <c r="D74">
        <v>72</v>
      </c>
      <c r="E74" s="12" t="s">
        <v>1104</v>
      </c>
      <c r="F74" s="2">
        <v>62.435539527255997</v>
      </c>
      <c r="G74" s="2">
        <v>-150.13673301836101</v>
      </c>
      <c r="H74" s="4" t="s">
        <v>2</v>
      </c>
      <c r="I74" s="4" t="s">
        <v>2</v>
      </c>
      <c r="J74" s="4">
        <v>7.7</v>
      </c>
      <c r="K74" s="4" t="s">
        <v>17</v>
      </c>
      <c r="L74" s="7" t="s">
        <v>109</v>
      </c>
      <c r="M74" s="9">
        <v>5</v>
      </c>
      <c r="N74" s="9" t="s">
        <v>660</v>
      </c>
    </row>
    <row r="75" spans="1:16">
      <c r="A75" s="1">
        <v>41533</v>
      </c>
      <c r="B75" s="1" t="s">
        <v>450</v>
      </c>
      <c r="C75" t="s">
        <v>1</v>
      </c>
      <c r="D75">
        <v>73</v>
      </c>
      <c r="E75" s="12">
        <v>73</v>
      </c>
      <c r="F75" s="2">
        <v>62.438901231881701</v>
      </c>
      <c r="G75" s="2">
        <v>-150.13776986439399</v>
      </c>
      <c r="H75" s="4">
        <v>1.8</v>
      </c>
      <c r="I75" s="4">
        <v>0</v>
      </c>
      <c r="J75" s="4">
        <v>4.0999999999999996</v>
      </c>
      <c r="K75" s="4" t="s">
        <v>17</v>
      </c>
      <c r="L75" s="7" t="s">
        <v>110</v>
      </c>
      <c r="M75" s="9">
        <v>1</v>
      </c>
      <c r="N75" s="9" t="s">
        <v>660</v>
      </c>
    </row>
    <row r="76" spans="1:16">
      <c r="A76" s="1">
        <v>41533</v>
      </c>
      <c r="B76" s="1" t="s">
        <v>478</v>
      </c>
      <c r="C76" t="s">
        <v>18</v>
      </c>
      <c r="D76">
        <v>74</v>
      </c>
      <c r="E76" s="12" t="s">
        <v>1105</v>
      </c>
      <c r="F76" s="2">
        <v>62.4415632888904</v>
      </c>
      <c r="G76" s="2">
        <v>-150.137421370326</v>
      </c>
      <c r="H76" s="4" t="s">
        <v>2</v>
      </c>
      <c r="I76" s="4" t="s">
        <v>2</v>
      </c>
      <c r="J76" s="4" t="s">
        <v>2</v>
      </c>
      <c r="K76" s="4" t="s">
        <v>17</v>
      </c>
      <c r="L76" s="7" t="s">
        <v>111</v>
      </c>
      <c r="M76" s="9">
        <v>0</v>
      </c>
      <c r="N76" s="9" t="s">
        <v>660</v>
      </c>
    </row>
    <row r="77" spans="1:16">
      <c r="A77" s="1">
        <v>41533</v>
      </c>
      <c r="B77" s="1" t="s">
        <v>479</v>
      </c>
      <c r="C77" t="s">
        <v>18</v>
      </c>
      <c r="D77">
        <v>75</v>
      </c>
      <c r="E77" s="12" t="s">
        <v>1106</v>
      </c>
      <c r="F77" s="2">
        <v>62.444566584818297</v>
      </c>
      <c r="G77" s="2">
        <v>-150.13663496192501</v>
      </c>
      <c r="H77" s="4" t="s">
        <v>2</v>
      </c>
      <c r="I77" s="4" t="s">
        <v>2</v>
      </c>
      <c r="J77" s="4" t="s">
        <v>2</v>
      </c>
      <c r="K77" s="4" t="s">
        <v>17</v>
      </c>
      <c r="L77" s="7" t="s">
        <v>112</v>
      </c>
      <c r="M77" s="9">
        <v>0</v>
      </c>
      <c r="N77" s="9" t="s">
        <v>660</v>
      </c>
    </row>
    <row r="78" spans="1:16">
      <c r="A78" s="1">
        <v>41533</v>
      </c>
      <c r="B78" s="1" t="s">
        <v>451</v>
      </c>
      <c r="C78" t="s">
        <v>1</v>
      </c>
      <c r="D78">
        <v>76</v>
      </c>
      <c r="E78" s="12">
        <v>76</v>
      </c>
      <c r="F78" s="2">
        <v>62.452816060087102</v>
      </c>
      <c r="G78" s="2">
        <v>-150.12952709560901</v>
      </c>
      <c r="H78" s="4">
        <v>3.3</v>
      </c>
      <c r="I78" s="4">
        <v>0</v>
      </c>
      <c r="J78" s="4">
        <v>1.6</v>
      </c>
      <c r="K78" s="4" t="s">
        <v>17</v>
      </c>
      <c r="L78" s="7" t="s">
        <v>113</v>
      </c>
      <c r="M78" s="9">
        <v>3</v>
      </c>
      <c r="N78" s="9" t="s">
        <v>660</v>
      </c>
      <c r="P78" t="s">
        <v>114</v>
      </c>
    </row>
    <row r="79" spans="1:16">
      <c r="A79" s="1">
        <v>41533</v>
      </c>
      <c r="B79" s="1" t="s">
        <v>480</v>
      </c>
      <c r="C79" t="s">
        <v>18</v>
      </c>
      <c r="D79">
        <v>77</v>
      </c>
      <c r="E79" s="12" t="s">
        <v>1107</v>
      </c>
      <c r="F79" s="2">
        <v>62.455115534389797</v>
      </c>
      <c r="G79" s="2">
        <v>-150.127298273104</v>
      </c>
      <c r="H79" s="4" t="s">
        <v>2</v>
      </c>
      <c r="I79" s="4" t="s">
        <v>2</v>
      </c>
      <c r="J79" s="4">
        <v>3</v>
      </c>
      <c r="K79" s="4" t="s">
        <v>17</v>
      </c>
      <c r="L79" s="7" t="s">
        <v>115</v>
      </c>
      <c r="M79" s="9">
        <v>2</v>
      </c>
      <c r="N79" s="9" t="s">
        <v>660</v>
      </c>
      <c r="P79" t="s">
        <v>116</v>
      </c>
    </row>
    <row r="80" spans="1:16">
      <c r="A80" s="1">
        <v>41533</v>
      </c>
      <c r="B80" s="1" t="s">
        <v>452</v>
      </c>
      <c r="C80" t="s">
        <v>1</v>
      </c>
      <c r="D80">
        <v>78</v>
      </c>
      <c r="E80" s="12">
        <v>78</v>
      </c>
      <c r="F80" s="2">
        <v>62.457439040245603</v>
      </c>
      <c r="G80" s="2">
        <v>-150.124045676375</v>
      </c>
      <c r="H80" s="4">
        <v>1.3</v>
      </c>
      <c r="I80" s="4">
        <v>0</v>
      </c>
      <c r="J80" s="4">
        <v>4.8</v>
      </c>
      <c r="K80" s="4" t="s">
        <v>17</v>
      </c>
      <c r="L80" s="7" t="s">
        <v>117</v>
      </c>
      <c r="M80" s="9">
        <v>9</v>
      </c>
      <c r="N80" s="9" t="s">
        <v>660</v>
      </c>
    </row>
    <row r="81" spans="1:16">
      <c r="A81" s="1">
        <v>41533</v>
      </c>
      <c r="B81" s="1" t="s">
        <v>453</v>
      </c>
      <c r="C81" t="s">
        <v>7</v>
      </c>
      <c r="D81">
        <v>79</v>
      </c>
      <c r="E81" s="12">
        <v>79</v>
      </c>
      <c r="F81" s="2">
        <v>62.460142314541201</v>
      </c>
      <c r="G81" s="2">
        <v>-150.12175006254699</v>
      </c>
      <c r="H81" s="4">
        <v>1.2</v>
      </c>
      <c r="I81" s="4">
        <v>0</v>
      </c>
      <c r="J81" s="4">
        <v>2.4</v>
      </c>
      <c r="K81" s="4" t="s">
        <v>17</v>
      </c>
      <c r="L81" s="7" t="s">
        <v>118</v>
      </c>
      <c r="M81" s="9">
        <v>4</v>
      </c>
      <c r="N81" s="9" t="s">
        <v>660</v>
      </c>
    </row>
    <row r="82" spans="1:16">
      <c r="A82" s="1">
        <v>41533</v>
      </c>
      <c r="B82" s="1" t="s">
        <v>454</v>
      </c>
      <c r="C82" t="s">
        <v>1</v>
      </c>
      <c r="D82">
        <v>80</v>
      </c>
      <c r="E82" s="12">
        <v>80</v>
      </c>
      <c r="F82" s="2">
        <v>62.462662579342997</v>
      </c>
      <c r="G82" s="2">
        <v>-150.118768889699</v>
      </c>
      <c r="H82" s="4">
        <v>1.35</v>
      </c>
      <c r="I82" s="4">
        <v>0</v>
      </c>
      <c r="J82" s="4">
        <v>2.4</v>
      </c>
      <c r="K82" s="4" t="s">
        <v>17</v>
      </c>
      <c r="L82" s="7" t="s">
        <v>119</v>
      </c>
      <c r="M82" s="9">
        <v>8</v>
      </c>
      <c r="N82" s="9" t="s">
        <v>660</v>
      </c>
      <c r="P82" t="s">
        <v>120</v>
      </c>
    </row>
    <row r="83" spans="1:16">
      <c r="A83" s="1">
        <v>41533</v>
      </c>
      <c r="B83" s="1" t="s">
        <v>455</v>
      </c>
      <c r="C83" t="s">
        <v>1</v>
      </c>
      <c r="D83">
        <v>81</v>
      </c>
      <c r="E83" s="12">
        <v>81</v>
      </c>
      <c r="F83" s="2">
        <v>62.464600397891402</v>
      </c>
      <c r="G83" s="2">
        <v>-150.11618147823299</v>
      </c>
      <c r="H83" s="4">
        <v>2</v>
      </c>
      <c r="I83" s="4">
        <v>0</v>
      </c>
      <c r="J83" s="4">
        <v>2.9</v>
      </c>
      <c r="K83" s="4" t="s">
        <v>17</v>
      </c>
      <c r="L83" s="7" t="s">
        <v>121</v>
      </c>
      <c r="M83" s="9">
        <v>5</v>
      </c>
      <c r="N83" s="9" t="s">
        <v>660</v>
      </c>
    </row>
    <row r="84" spans="1:16">
      <c r="A84" s="1">
        <v>41533</v>
      </c>
      <c r="B84" s="1" t="s">
        <v>456</v>
      </c>
      <c r="C84" t="s">
        <v>1</v>
      </c>
      <c r="D84">
        <v>82</v>
      </c>
      <c r="E84" s="12">
        <v>82</v>
      </c>
      <c r="F84" s="2">
        <v>62.466863890523001</v>
      </c>
      <c r="G84" s="2">
        <v>-150.11344366117899</v>
      </c>
      <c r="H84" s="4">
        <v>2.1</v>
      </c>
      <c r="I84" s="4">
        <v>0</v>
      </c>
      <c r="J84" s="4">
        <v>3.2</v>
      </c>
      <c r="K84" s="4" t="s">
        <v>17</v>
      </c>
      <c r="L84" s="7" t="s">
        <v>122</v>
      </c>
      <c r="M84" s="9">
        <v>13</v>
      </c>
      <c r="N84" s="9" t="s">
        <v>660</v>
      </c>
    </row>
    <row r="85" spans="1:16">
      <c r="A85" s="1">
        <v>41533</v>
      </c>
      <c r="B85" s="1" t="s">
        <v>481</v>
      </c>
      <c r="C85" t="s">
        <v>18</v>
      </c>
      <c r="D85">
        <v>83</v>
      </c>
      <c r="E85" s="12" t="s">
        <v>1108</v>
      </c>
      <c r="F85" s="2">
        <v>62.470179964521797</v>
      </c>
      <c r="G85" s="2">
        <v>-150.11252377560399</v>
      </c>
      <c r="H85" s="4" t="s">
        <v>2</v>
      </c>
      <c r="I85" s="4" t="s">
        <v>2</v>
      </c>
      <c r="J85" s="4">
        <v>3.8</v>
      </c>
      <c r="K85" s="4" t="s">
        <v>17</v>
      </c>
      <c r="L85" s="7" t="s">
        <v>123</v>
      </c>
      <c r="M85" s="9">
        <v>16</v>
      </c>
      <c r="N85" s="9" t="s">
        <v>660</v>
      </c>
    </row>
    <row r="86" spans="1:16">
      <c r="A86" s="1">
        <v>41533</v>
      </c>
      <c r="B86" s="1" t="s">
        <v>482</v>
      </c>
      <c r="C86" t="s">
        <v>18</v>
      </c>
      <c r="D86">
        <v>84</v>
      </c>
      <c r="E86" s="12" t="s">
        <v>1109</v>
      </c>
      <c r="F86" s="2">
        <v>62.473082606264299</v>
      </c>
      <c r="G86" s="2">
        <v>-150.11018940333801</v>
      </c>
      <c r="H86" s="4" t="s">
        <v>2</v>
      </c>
      <c r="I86" s="4" t="s">
        <v>2</v>
      </c>
      <c r="J86" s="4">
        <v>2.5</v>
      </c>
      <c r="K86" s="4" t="s">
        <v>17</v>
      </c>
      <c r="L86" s="7" t="s">
        <v>124</v>
      </c>
      <c r="M86" s="9">
        <v>6</v>
      </c>
      <c r="N86" s="9" t="s">
        <v>660</v>
      </c>
    </row>
    <row r="87" spans="1:16">
      <c r="A87" s="1">
        <v>41533</v>
      </c>
      <c r="B87" s="1" t="s">
        <v>457</v>
      </c>
      <c r="C87" t="s">
        <v>1</v>
      </c>
      <c r="D87">
        <v>85</v>
      </c>
      <c r="E87" s="12">
        <v>85</v>
      </c>
      <c r="F87" s="2">
        <v>62.475293963675199</v>
      </c>
      <c r="G87" s="2">
        <v>-150.10838927577399</v>
      </c>
      <c r="H87" s="4">
        <v>0.5</v>
      </c>
      <c r="I87" s="4">
        <v>0</v>
      </c>
      <c r="J87" s="4">
        <v>3.2</v>
      </c>
      <c r="K87" s="4" t="s">
        <v>17</v>
      </c>
      <c r="L87" s="7" t="s">
        <v>125</v>
      </c>
      <c r="M87" s="9">
        <v>12</v>
      </c>
      <c r="N87" s="9" t="s">
        <v>660</v>
      </c>
    </row>
    <row r="88" spans="1:16">
      <c r="A88" s="1">
        <v>41533</v>
      </c>
      <c r="B88" s="1" t="s">
        <v>458</v>
      </c>
      <c r="C88" t="s">
        <v>10</v>
      </c>
      <c r="D88">
        <v>86</v>
      </c>
      <c r="E88" s="12">
        <v>86</v>
      </c>
      <c r="F88" s="2">
        <v>62.477920570753597</v>
      </c>
      <c r="G88" s="2">
        <v>-150.106111689161</v>
      </c>
      <c r="H88" s="4">
        <v>1.5</v>
      </c>
      <c r="I88" s="4">
        <v>0</v>
      </c>
      <c r="J88" s="4">
        <v>3.3</v>
      </c>
      <c r="K88" s="4" t="s">
        <v>17</v>
      </c>
      <c r="L88" s="7" t="s">
        <v>126</v>
      </c>
      <c r="M88" s="9">
        <v>4</v>
      </c>
      <c r="N88" s="9" t="s">
        <v>660</v>
      </c>
    </row>
    <row r="89" spans="1:16">
      <c r="A89" s="1">
        <v>41533</v>
      </c>
      <c r="B89" s="1" t="s">
        <v>459</v>
      </c>
      <c r="C89" t="s">
        <v>1</v>
      </c>
      <c r="D89">
        <v>87</v>
      </c>
      <c r="E89" s="12">
        <v>87</v>
      </c>
      <c r="F89" s="2">
        <v>62.480306277756704</v>
      </c>
      <c r="G89" s="2">
        <v>-150.102924105363</v>
      </c>
      <c r="H89" s="4">
        <v>2.6</v>
      </c>
      <c r="I89" s="4">
        <v>0</v>
      </c>
      <c r="J89" s="4">
        <v>2.2000000000000002</v>
      </c>
      <c r="K89" s="4" t="s">
        <v>17</v>
      </c>
      <c r="L89" s="7" t="s">
        <v>127</v>
      </c>
      <c r="M89" s="9">
        <v>3</v>
      </c>
      <c r="N89" s="9" t="s">
        <v>660</v>
      </c>
    </row>
    <row r="90" spans="1:16">
      <c r="A90" s="1">
        <v>41533</v>
      </c>
      <c r="B90" s="1" t="s">
        <v>460</v>
      </c>
      <c r="C90" t="s">
        <v>1</v>
      </c>
      <c r="D90">
        <v>88</v>
      </c>
      <c r="E90" s="12">
        <v>88</v>
      </c>
      <c r="F90" s="2">
        <v>62.482853942626399</v>
      </c>
      <c r="G90" s="2">
        <v>-150.10028189926601</v>
      </c>
      <c r="H90" s="4">
        <v>2.1</v>
      </c>
      <c r="I90" s="4">
        <v>0</v>
      </c>
      <c r="J90" s="4">
        <v>2.5</v>
      </c>
      <c r="K90" s="4" t="s">
        <v>17</v>
      </c>
      <c r="L90" s="7" t="s">
        <v>128</v>
      </c>
      <c r="M90" s="9">
        <v>30</v>
      </c>
      <c r="N90" s="9" t="s">
        <v>660</v>
      </c>
    </row>
    <row r="91" spans="1:16">
      <c r="A91" s="1">
        <v>41533</v>
      </c>
      <c r="B91" s="1" t="s">
        <v>461</v>
      </c>
      <c r="C91" t="s">
        <v>1</v>
      </c>
      <c r="D91">
        <v>89</v>
      </c>
      <c r="E91" s="12">
        <v>89</v>
      </c>
      <c r="F91" s="2">
        <v>62.485459959955399</v>
      </c>
      <c r="G91" s="2">
        <v>-150.098956875299</v>
      </c>
      <c r="H91" s="4">
        <v>1.35</v>
      </c>
      <c r="I91" s="4">
        <v>1.1499999999999999</v>
      </c>
      <c r="J91" s="4">
        <v>3.2</v>
      </c>
      <c r="K91" s="4" t="s">
        <v>17</v>
      </c>
      <c r="L91" s="7" t="s">
        <v>129</v>
      </c>
      <c r="M91" s="9">
        <v>9</v>
      </c>
      <c r="N91" s="9" t="s">
        <v>660</v>
      </c>
    </row>
    <row r="92" spans="1:16">
      <c r="A92" s="1">
        <v>41533</v>
      </c>
      <c r="B92" s="1" t="s">
        <v>462</v>
      </c>
      <c r="C92" t="s">
        <v>1</v>
      </c>
      <c r="D92">
        <v>90</v>
      </c>
      <c r="E92" s="12">
        <v>90</v>
      </c>
      <c r="F92" s="2">
        <v>62.489025985984703</v>
      </c>
      <c r="G92" s="2">
        <v>-150.097197347454</v>
      </c>
      <c r="H92" s="4">
        <v>1.5</v>
      </c>
      <c r="I92" s="4">
        <v>0.3</v>
      </c>
      <c r="J92" s="4">
        <v>3.4</v>
      </c>
      <c r="K92" s="4" t="s">
        <v>17</v>
      </c>
      <c r="L92" s="7" t="s">
        <v>130</v>
      </c>
      <c r="M92" s="9">
        <v>1</v>
      </c>
      <c r="N92" s="9" t="s">
        <v>660</v>
      </c>
    </row>
    <row r="93" spans="1:16">
      <c r="A93" s="1">
        <v>41533</v>
      </c>
      <c r="B93" s="1" t="s">
        <v>483</v>
      </c>
      <c r="C93" t="s">
        <v>18</v>
      </c>
      <c r="D93">
        <v>91</v>
      </c>
      <c r="E93" s="12" t="s">
        <v>1110</v>
      </c>
      <c r="F93" s="2">
        <v>62.491789054532298</v>
      </c>
      <c r="G93" s="2">
        <v>-150.09796986708901</v>
      </c>
      <c r="H93" s="4" t="s">
        <v>2</v>
      </c>
      <c r="I93" s="4" t="s">
        <v>2</v>
      </c>
      <c r="J93" s="4">
        <v>4.2</v>
      </c>
      <c r="K93" s="4" t="s">
        <v>17</v>
      </c>
      <c r="L93" s="7" t="s">
        <v>131</v>
      </c>
      <c r="M93" s="9">
        <v>7</v>
      </c>
      <c r="N93" s="9" t="s">
        <v>660</v>
      </c>
    </row>
    <row r="94" spans="1:16">
      <c r="A94" s="1">
        <v>41533</v>
      </c>
      <c r="B94" s="1" t="s">
        <v>463</v>
      </c>
      <c r="C94" t="s">
        <v>1</v>
      </c>
      <c r="D94">
        <v>92</v>
      </c>
      <c r="E94" s="12">
        <v>92</v>
      </c>
      <c r="F94" s="2">
        <v>62.4933149946391</v>
      </c>
      <c r="G94" s="2">
        <v>-150.10233546085399</v>
      </c>
      <c r="H94" s="4">
        <v>0.9</v>
      </c>
      <c r="I94" s="4">
        <v>0</v>
      </c>
      <c r="J94" s="4">
        <v>2.5</v>
      </c>
      <c r="K94" s="4" t="s">
        <v>17</v>
      </c>
      <c r="L94" s="7" t="s">
        <v>132</v>
      </c>
      <c r="M94" s="9">
        <v>4</v>
      </c>
      <c r="N94" s="9" t="s">
        <v>660</v>
      </c>
    </row>
    <row r="95" spans="1:16">
      <c r="A95" s="1">
        <v>41533</v>
      </c>
      <c r="B95" s="1" t="s">
        <v>464</v>
      </c>
      <c r="C95" t="s">
        <v>1</v>
      </c>
      <c r="D95">
        <v>93</v>
      </c>
      <c r="E95" s="12">
        <v>93</v>
      </c>
      <c r="F95" s="2">
        <v>62.495589652157797</v>
      </c>
      <c r="G95" s="2">
        <v>-150.10677255836899</v>
      </c>
      <c r="H95" s="4">
        <v>1.9</v>
      </c>
      <c r="I95" s="4">
        <v>0</v>
      </c>
      <c r="J95" s="4">
        <v>3.4</v>
      </c>
      <c r="K95" s="4" t="s">
        <v>17</v>
      </c>
      <c r="L95" s="7" t="s">
        <v>133</v>
      </c>
      <c r="M95" s="9">
        <v>5</v>
      </c>
      <c r="N95" s="9" t="s">
        <v>660</v>
      </c>
    </row>
    <row r="96" spans="1:16">
      <c r="A96" s="1">
        <v>41533</v>
      </c>
      <c r="B96" s="1" t="s">
        <v>465</v>
      </c>
      <c r="C96" t="s">
        <v>1</v>
      </c>
      <c r="D96">
        <v>94</v>
      </c>
      <c r="E96" s="12">
        <v>94</v>
      </c>
      <c r="F96" s="2">
        <v>62.4985072340464</v>
      </c>
      <c r="G96" s="2">
        <v>-150.11024770261599</v>
      </c>
      <c r="H96" s="4">
        <v>1.2</v>
      </c>
      <c r="I96" s="4">
        <v>0</v>
      </c>
      <c r="J96" s="4">
        <v>2.2999999999999998</v>
      </c>
      <c r="K96" s="4" t="s">
        <v>17</v>
      </c>
      <c r="L96" s="7" t="s">
        <v>134</v>
      </c>
      <c r="M96" s="9">
        <v>10</v>
      </c>
      <c r="N96" s="9" t="s">
        <v>660</v>
      </c>
    </row>
    <row r="97" spans="1:16">
      <c r="A97" s="1">
        <v>41533</v>
      </c>
      <c r="B97" s="1" t="s">
        <v>466</v>
      </c>
      <c r="C97" t="s">
        <v>1</v>
      </c>
      <c r="D97">
        <v>95</v>
      </c>
      <c r="E97" s="12">
        <v>95</v>
      </c>
      <c r="F97" s="2">
        <v>62.501809879784901</v>
      </c>
      <c r="G97" s="2">
        <v>-150.11144352146701</v>
      </c>
      <c r="H97" s="4">
        <v>2.4</v>
      </c>
      <c r="I97" s="4">
        <v>0</v>
      </c>
      <c r="J97" s="4">
        <v>3.2</v>
      </c>
      <c r="K97" s="4" t="s">
        <v>17</v>
      </c>
      <c r="L97" s="7" t="s">
        <v>135</v>
      </c>
      <c r="M97" s="9">
        <v>5</v>
      </c>
      <c r="N97" s="9" t="s">
        <v>660</v>
      </c>
    </row>
    <row r="98" spans="1:16">
      <c r="A98" s="1">
        <v>41533</v>
      </c>
      <c r="B98" s="1" t="s">
        <v>484</v>
      </c>
      <c r="C98" t="s">
        <v>18</v>
      </c>
      <c r="D98">
        <v>96</v>
      </c>
      <c r="E98" s="12" t="s">
        <v>1111</v>
      </c>
      <c r="F98" s="2">
        <v>62.504986540406797</v>
      </c>
      <c r="G98" s="2">
        <v>-150.11266112745301</v>
      </c>
      <c r="H98" s="4" t="s">
        <v>2</v>
      </c>
      <c r="I98" s="4" t="s">
        <v>2</v>
      </c>
      <c r="J98" s="4">
        <v>3.9</v>
      </c>
      <c r="K98" s="4" t="s">
        <v>17</v>
      </c>
      <c r="L98" s="7" t="s">
        <v>136</v>
      </c>
      <c r="M98" s="9">
        <v>1</v>
      </c>
      <c r="N98" s="9" t="s">
        <v>660</v>
      </c>
    </row>
    <row r="99" spans="1:16">
      <c r="A99" s="1">
        <v>41533</v>
      </c>
      <c r="B99" s="1" t="s">
        <v>485</v>
      </c>
      <c r="C99" t="s">
        <v>18</v>
      </c>
      <c r="D99">
        <v>97</v>
      </c>
      <c r="E99" s="12" t="s">
        <v>1112</v>
      </c>
      <c r="F99" s="2">
        <v>62.507852585186001</v>
      </c>
      <c r="G99" s="2">
        <v>-150.114246104556</v>
      </c>
      <c r="H99" s="4" t="s">
        <v>2</v>
      </c>
      <c r="I99" s="4" t="s">
        <v>2</v>
      </c>
      <c r="J99" s="4" t="s">
        <v>2</v>
      </c>
      <c r="K99" s="4" t="s">
        <v>17</v>
      </c>
      <c r="L99" s="7" t="s">
        <v>82</v>
      </c>
      <c r="M99" s="9">
        <v>5</v>
      </c>
      <c r="N99" s="9" t="s">
        <v>660</v>
      </c>
      <c r="P99" t="s">
        <v>138</v>
      </c>
    </row>
    <row r="100" spans="1:16">
      <c r="A100" s="1">
        <v>41533</v>
      </c>
      <c r="B100" s="1" t="s">
        <v>467</v>
      </c>
      <c r="C100" t="s">
        <v>1</v>
      </c>
      <c r="D100">
        <v>98</v>
      </c>
      <c r="E100" s="12">
        <v>98</v>
      </c>
      <c r="F100" s="2">
        <v>62.5103026572028</v>
      </c>
      <c r="G100" s="2">
        <v>-150.11657239645001</v>
      </c>
      <c r="H100" s="4">
        <v>1.9</v>
      </c>
      <c r="I100" s="4">
        <v>0</v>
      </c>
      <c r="J100" s="4">
        <v>2.5</v>
      </c>
      <c r="K100" s="4" t="s">
        <v>17</v>
      </c>
      <c r="L100" s="7" t="s">
        <v>137</v>
      </c>
      <c r="M100" s="9">
        <v>10</v>
      </c>
      <c r="N100" s="9" t="s">
        <v>660</v>
      </c>
    </row>
    <row r="101" spans="1:16">
      <c r="A101" s="1">
        <v>41533</v>
      </c>
      <c r="B101" s="1" t="s">
        <v>486</v>
      </c>
      <c r="C101" t="s">
        <v>18</v>
      </c>
      <c r="D101">
        <v>99</v>
      </c>
      <c r="E101" s="12" t="s">
        <v>1113</v>
      </c>
      <c r="F101" s="2">
        <v>62.512073772622401</v>
      </c>
      <c r="G101" s="2">
        <v>-150.11984758964101</v>
      </c>
      <c r="H101" s="4" t="s">
        <v>2</v>
      </c>
      <c r="I101" s="4" t="s">
        <v>2</v>
      </c>
      <c r="J101" s="4">
        <v>3.1</v>
      </c>
      <c r="K101" s="4" t="s">
        <v>17</v>
      </c>
      <c r="L101" s="7" t="s">
        <v>139</v>
      </c>
      <c r="M101" s="9">
        <v>8</v>
      </c>
      <c r="N101" s="9" t="s">
        <v>660</v>
      </c>
      <c r="P101" t="s">
        <v>140</v>
      </c>
    </row>
    <row r="102" spans="1:16">
      <c r="A102" s="1">
        <v>41533</v>
      </c>
      <c r="B102" s="1" t="s">
        <v>487</v>
      </c>
      <c r="C102" t="s">
        <v>18</v>
      </c>
      <c r="D102">
        <v>100</v>
      </c>
      <c r="E102" s="12" t="s">
        <v>1114</v>
      </c>
      <c r="F102" s="2">
        <v>62.514759439934501</v>
      </c>
      <c r="G102" s="2">
        <v>-150.12171230852701</v>
      </c>
      <c r="H102" s="4" t="s">
        <v>2</v>
      </c>
      <c r="I102" s="4" t="s">
        <v>2</v>
      </c>
      <c r="J102" s="4">
        <v>1.7</v>
      </c>
      <c r="K102" s="4" t="s">
        <v>17</v>
      </c>
      <c r="L102" s="7" t="s">
        <v>141</v>
      </c>
      <c r="M102" s="9">
        <v>0</v>
      </c>
      <c r="N102" s="9" t="s">
        <v>660</v>
      </c>
    </row>
    <row r="103" spans="1:16">
      <c r="A103" s="1">
        <v>41533</v>
      </c>
      <c r="B103" s="1" t="s">
        <v>468</v>
      </c>
      <c r="C103" t="s">
        <v>1</v>
      </c>
      <c r="D103">
        <v>101</v>
      </c>
      <c r="E103" s="12">
        <v>101</v>
      </c>
      <c r="F103" s="2">
        <v>62.517697369807003</v>
      </c>
      <c r="G103" s="2">
        <v>-150.12118760630401</v>
      </c>
      <c r="H103" s="4">
        <v>3.2</v>
      </c>
      <c r="I103" s="4">
        <v>0</v>
      </c>
      <c r="J103" s="4">
        <v>3.2</v>
      </c>
      <c r="K103" s="4" t="s">
        <v>17</v>
      </c>
      <c r="L103" s="7" t="s">
        <v>142</v>
      </c>
      <c r="M103" s="9">
        <v>8</v>
      </c>
      <c r="N103" s="9" t="s">
        <v>660</v>
      </c>
    </row>
    <row r="104" spans="1:16">
      <c r="A104" s="1">
        <v>41533</v>
      </c>
      <c r="B104" s="1" t="s">
        <v>469</v>
      </c>
      <c r="C104" t="s">
        <v>1</v>
      </c>
      <c r="D104">
        <v>102</v>
      </c>
      <c r="E104" s="12">
        <v>102</v>
      </c>
      <c r="F104" s="2">
        <v>62.5202245929814</v>
      </c>
      <c r="G104" s="2">
        <v>-150.11914712722501</v>
      </c>
      <c r="H104" s="4">
        <v>2.8</v>
      </c>
      <c r="I104" s="4">
        <v>0</v>
      </c>
      <c r="J104" s="4">
        <v>3.6</v>
      </c>
      <c r="K104" s="4" t="s">
        <v>17</v>
      </c>
      <c r="L104" s="7" t="s">
        <v>143</v>
      </c>
      <c r="M104" s="9">
        <v>6</v>
      </c>
      <c r="N104" s="9" t="s">
        <v>660</v>
      </c>
    </row>
    <row r="105" spans="1:16">
      <c r="A105" s="1">
        <v>41533</v>
      </c>
      <c r="B105" s="1" t="s">
        <v>470</v>
      </c>
      <c r="C105" t="s">
        <v>1</v>
      </c>
      <c r="D105">
        <v>103</v>
      </c>
      <c r="E105" s="12">
        <v>103</v>
      </c>
      <c r="F105" s="2">
        <v>62.522807336813301</v>
      </c>
      <c r="G105" s="2">
        <v>-150.11607838448799</v>
      </c>
      <c r="H105" s="4">
        <v>1.5</v>
      </c>
      <c r="I105" s="4">
        <v>0</v>
      </c>
      <c r="J105" s="4">
        <v>2.9</v>
      </c>
      <c r="K105" s="4" t="s">
        <v>17</v>
      </c>
      <c r="L105" s="7" t="s">
        <v>144</v>
      </c>
      <c r="M105" s="9">
        <v>8</v>
      </c>
      <c r="N105" s="9" t="s">
        <v>660</v>
      </c>
    </row>
    <row r="106" spans="1:16">
      <c r="A106" s="1">
        <v>41533</v>
      </c>
      <c r="B106" s="1" t="s">
        <v>471</v>
      </c>
      <c r="C106" t="s">
        <v>7</v>
      </c>
      <c r="D106">
        <v>104</v>
      </c>
      <c r="E106" s="12">
        <v>104</v>
      </c>
      <c r="F106" s="2">
        <v>62.525280063345498</v>
      </c>
      <c r="G106" s="2">
        <v>-150.11505163769999</v>
      </c>
      <c r="H106" s="4">
        <v>1.2</v>
      </c>
      <c r="I106" s="4">
        <v>0</v>
      </c>
      <c r="J106" s="4">
        <v>3.3</v>
      </c>
      <c r="K106" s="4" t="s">
        <v>17</v>
      </c>
      <c r="L106" s="7" t="s">
        <v>145</v>
      </c>
      <c r="M106" s="9">
        <v>5</v>
      </c>
      <c r="N106" s="9" t="s">
        <v>660</v>
      </c>
    </row>
    <row r="107" spans="1:16">
      <c r="A107" s="1">
        <v>41533</v>
      </c>
      <c r="B107" s="1" t="s">
        <v>472</v>
      </c>
      <c r="C107" t="s">
        <v>1</v>
      </c>
      <c r="D107">
        <v>105</v>
      </c>
      <c r="E107" s="12">
        <v>105</v>
      </c>
      <c r="F107" s="2">
        <v>62.528995443816498</v>
      </c>
      <c r="G107" s="2">
        <v>-150.11360061608701</v>
      </c>
      <c r="H107" s="4">
        <v>4</v>
      </c>
      <c r="I107" s="4">
        <v>0</v>
      </c>
      <c r="J107" s="4">
        <v>3.1</v>
      </c>
      <c r="K107" s="4" t="s">
        <v>17</v>
      </c>
      <c r="L107" s="7" t="s">
        <v>146</v>
      </c>
      <c r="M107" s="9">
        <v>1</v>
      </c>
      <c r="N107" s="9" t="s">
        <v>660</v>
      </c>
    </row>
    <row r="108" spans="1:16">
      <c r="A108" s="1">
        <v>41533</v>
      </c>
      <c r="B108" s="1" t="s">
        <v>488</v>
      </c>
      <c r="C108" t="s">
        <v>18</v>
      </c>
      <c r="D108">
        <v>106</v>
      </c>
      <c r="E108" s="12" t="s">
        <v>1115</v>
      </c>
      <c r="F108" s="2">
        <v>62.531441063278898</v>
      </c>
      <c r="G108" s="2">
        <v>-150.11219690898099</v>
      </c>
      <c r="H108" s="4" t="s">
        <v>2</v>
      </c>
      <c r="I108" s="4" t="s">
        <v>2</v>
      </c>
      <c r="J108" s="4">
        <v>3.6</v>
      </c>
      <c r="K108" s="4" t="s">
        <v>17</v>
      </c>
      <c r="L108" s="7" t="s">
        <v>147</v>
      </c>
      <c r="M108" s="9">
        <v>4</v>
      </c>
      <c r="N108" s="9" t="s">
        <v>660</v>
      </c>
    </row>
    <row r="109" spans="1:16">
      <c r="A109" s="1">
        <v>41533</v>
      </c>
      <c r="B109" s="1" t="s">
        <v>489</v>
      </c>
      <c r="C109" t="s">
        <v>18</v>
      </c>
      <c r="D109">
        <v>107</v>
      </c>
      <c r="E109" s="12" t="s">
        <v>1116</v>
      </c>
      <c r="F109" s="2">
        <v>62.534213724129103</v>
      </c>
      <c r="G109" s="2">
        <v>-150.11019699806701</v>
      </c>
      <c r="H109" s="4" t="s">
        <v>2</v>
      </c>
      <c r="I109" s="4" t="s">
        <v>2</v>
      </c>
      <c r="J109" s="4">
        <v>2.4</v>
      </c>
      <c r="K109" s="4" t="s">
        <v>17</v>
      </c>
      <c r="L109" s="7" t="s">
        <v>148</v>
      </c>
      <c r="M109" s="9">
        <v>1</v>
      </c>
      <c r="N109" s="9" t="s">
        <v>660</v>
      </c>
    </row>
    <row r="110" spans="1:16">
      <c r="A110" s="1">
        <v>41533</v>
      </c>
      <c r="B110" s="1" t="s">
        <v>490</v>
      </c>
      <c r="C110" t="s">
        <v>18</v>
      </c>
      <c r="D110">
        <v>108</v>
      </c>
      <c r="E110" s="12" t="s">
        <v>1117</v>
      </c>
      <c r="F110" s="2">
        <v>62.536651122975698</v>
      </c>
      <c r="G110" s="2">
        <v>-150.108525809209</v>
      </c>
      <c r="H110" s="4" t="s">
        <v>2</v>
      </c>
      <c r="I110" s="4" t="s">
        <v>2</v>
      </c>
      <c r="J110" s="4">
        <v>3</v>
      </c>
      <c r="K110" s="4" t="s">
        <v>17</v>
      </c>
      <c r="L110" s="7" t="s">
        <v>149</v>
      </c>
      <c r="M110" s="9">
        <v>6</v>
      </c>
      <c r="N110" s="9" t="s">
        <v>660</v>
      </c>
    </row>
    <row r="111" spans="1:16">
      <c r="A111" s="1">
        <v>41533</v>
      </c>
      <c r="B111" s="1" t="s">
        <v>491</v>
      </c>
      <c r="C111" t="s">
        <v>18</v>
      </c>
      <c r="D111">
        <v>109</v>
      </c>
      <c r="E111" s="12" t="s">
        <v>1118</v>
      </c>
      <c r="F111" s="2">
        <v>62.539854819528898</v>
      </c>
      <c r="G111" s="2">
        <v>-150.10722716089199</v>
      </c>
      <c r="H111" s="4" t="s">
        <v>2</v>
      </c>
      <c r="I111" s="4" t="s">
        <v>2</v>
      </c>
      <c r="J111" s="4" t="s">
        <v>2</v>
      </c>
      <c r="K111" s="4" t="s">
        <v>17</v>
      </c>
      <c r="L111" s="7" t="s">
        <v>150</v>
      </c>
      <c r="M111" s="9">
        <v>0</v>
      </c>
      <c r="N111" s="9" t="s">
        <v>660</v>
      </c>
    </row>
    <row r="112" spans="1:16">
      <c r="A112" s="1">
        <v>41533</v>
      </c>
      <c r="B112" s="1" t="s">
        <v>492</v>
      </c>
      <c r="C112" t="s">
        <v>18</v>
      </c>
      <c r="D112">
        <v>110</v>
      </c>
      <c r="E112" s="12" t="s">
        <v>1119</v>
      </c>
      <c r="F112" s="2">
        <v>62.542886272348703</v>
      </c>
      <c r="G112" s="2">
        <v>-150.104232330591</v>
      </c>
      <c r="H112" s="4" t="s">
        <v>2</v>
      </c>
      <c r="I112" s="4" t="s">
        <v>2</v>
      </c>
      <c r="J112" s="4" t="s">
        <v>2</v>
      </c>
      <c r="K112" s="4" t="s">
        <v>17</v>
      </c>
      <c r="L112" s="7" t="s">
        <v>151</v>
      </c>
      <c r="M112" s="9">
        <v>3</v>
      </c>
      <c r="N112" s="9" t="s">
        <v>660</v>
      </c>
    </row>
    <row r="113" spans="1:16">
      <c r="A113" s="1">
        <v>41533</v>
      </c>
      <c r="B113" s="1" t="s">
        <v>473</v>
      </c>
      <c r="C113" t="s">
        <v>7</v>
      </c>
      <c r="D113">
        <v>111</v>
      </c>
      <c r="E113" s="12">
        <v>111</v>
      </c>
      <c r="F113" s="2">
        <v>62.545413850638099</v>
      </c>
      <c r="G113" s="2">
        <v>-150.10038955395001</v>
      </c>
      <c r="H113" s="4">
        <v>2</v>
      </c>
      <c r="I113" s="4">
        <v>0</v>
      </c>
      <c r="J113" s="4">
        <v>3</v>
      </c>
      <c r="K113" s="4" t="s">
        <v>17</v>
      </c>
      <c r="L113" s="7" t="s">
        <v>152</v>
      </c>
      <c r="M113" s="9">
        <v>6</v>
      </c>
      <c r="N113" s="9" t="s">
        <v>660</v>
      </c>
    </row>
    <row r="114" spans="1:16">
      <c r="A114" s="1">
        <v>41533</v>
      </c>
      <c r="B114" s="1" t="s">
        <v>493</v>
      </c>
      <c r="C114" t="s">
        <v>18</v>
      </c>
      <c r="D114">
        <v>112</v>
      </c>
      <c r="E114" s="12" t="s">
        <v>1120</v>
      </c>
      <c r="F114" s="2">
        <v>62.548065166589403</v>
      </c>
      <c r="G114" s="2">
        <v>-150.09922463284201</v>
      </c>
      <c r="H114" s="4" t="s">
        <v>2</v>
      </c>
      <c r="I114" s="4" t="s">
        <v>2</v>
      </c>
      <c r="J114" s="4" t="s">
        <v>2</v>
      </c>
      <c r="K114" s="4" t="s">
        <v>17</v>
      </c>
      <c r="L114" s="7" t="s">
        <v>153</v>
      </c>
      <c r="M114" s="9">
        <v>4</v>
      </c>
      <c r="N114" s="9" t="s">
        <v>660</v>
      </c>
    </row>
    <row r="115" spans="1:16">
      <c r="A115" s="1">
        <v>41533</v>
      </c>
      <c r="B115" s="1" t="s">
        <v>494</v>
      </c>
      <c r="C115" t="s">
        <v>18</v>
      </c>
      <c r="D115">
        <v>113</v>
      </c>
      <c r="E115" s="12" t="s">
        <v>1121</v>
      </c>
      <c r="F115" s="2">
        <v>62.551039746426198</v>
      </c>
      <c r="G115" s="2">
        <v>-150.09858181849501</v>
      </c>
      <c r="H115" s="4" t="s">
        <v>2</v>
      </c>
      <c r="I115" s="4" t="s">
        <v>2</v>
      </c>
      <c r="J115" s="4" t="s">
        <v>2</v>
      </c>
      <c r="K115" s="4" t="s">
        <v>17</v>
      </c>
      <c r="L115" s="7" t="s">
        <v>154</v>
      </c>
      <c r="M115" s="9">
        <v>3</v>
      </c>
      <c r="N115" s="9" t="s">
        <v>660</v>
      </c>
    </row>
    <row r="116" spans="1:16">
      <c r="A116" s="1">
        <v>41533</v>
      </c>
      <c r="B116" s="1" t="s">
        <v>495</v>
      </c>
      <c r="C116" t="s">
        <v>18</v>
      </c>
      <c r="D116">
        <v>114</v>
      </c>
      <c r="E116" s="12" t="s">
        <v>1122</v>
      </c>
      <c r="F116" s="2">
        <v>62.553954749683797</v>
      </c>
      <c r="G116" s="2">
        <v>-150.096927408136</v>
      </c>
      <c r="H116" s="4" t="s">
        <v>2</v>
      </c>
      <c r="I116" s="4" t="s">
        <v>2</v>
      </c>
      <c r="J116" s="4" t="s">
        <v>2</v>
      </c>
      <c r="K116" s="4" t="s">
        <v>17</v>
      </c>
      <c r="L116" s="7" t="s">
        <v>155</v>
      </c>
      <c r="M116" s="9">
        <v>0</v>
      </c>
      <c r="N116" s="9" t="s">
        <v>660</v>
      </c>
    </row>
    <row r="117" spans="1:16">
      <c r="A117" s="1">
        <v>41533</v>
      </c>
      <c r="B117" s="1" t="s">
        <v>496</v>
      </c>
      <c r="C117" t="s">
        <v>18</v>
      </c>
      <c r="D117">
        <v>115</v>
      </c>
      <c r="E117" s="12" t="s">
        <v>1123</v>
      </c>
      <c r="F117" s="2">
        <v>62.556755277898397</v>
      </c>
      <c r="G117" s="2">
        <v>-150.09373291638701</v>
      </c>
      <c r="H117" s="4" t="s">
        <v>2</v>
      </c>
      <c r="I117" s="4" t="s">
        <v>2</v>
      </c>
      <c r="J117" s="4">
        <v>2.5</v>
      </c>
      <c r="K117" s="4" t="s">
        <v>17</v>
      </c>
      <c r="L117" s="7" t="s">
        <v>156</v>
      </c>
      <c r="M117" s="9">
        <v>0</v>
      </c>
      <c r="N117" s="9" t="s">
        <v>660</v>
      </c>
    </row>
    <row r="118" spans="1:16">
      <c r="A118" s="1">
        <v>41533</v>
      </c>
      <c r="B118" s="1" t="s">
        <v>474</v>
      </c>
      <c r="C118" t="s">
        <v>1</v>
      </c>
      <c r="D118">
        <v>116</v>
      </c>
      <c r="E118" s="12">
        <v>116</v>
      </c>
      <c r="F118" s="2">
        <v>62.558752691039999</v>
      </c>
      <c r="G118" s="2">
        <v>-150.087977428497</v>
      </c>
      <c r="H118" s="4">
        <v>2</v>
      </c>
      <c r="I118" s="4">
        <v>0</v>
      </c>
      <c r="J118" s="4">
        <v>2.2999999999999998</v>
      </c>
      <c r="K118" s="4" t="s">
        <v>17</v>
      </c>
      <c r="L118" s="7" t="s">
        <v>158</v>
      </c>
      <c r="M118" s="9">
        <v>2</v>
      </c>
      <c r="N118" s="9" t="s">
        <v>660</v>
      </c>
    </row>
    <row r="119" spans="1:16">
      <c r="A119" s="1">
        <v>41533</v>
      </c>
      <c r="B119" s="1" t="s">
        <v>475</v>
      </c>
      <c r="C119" t="s">
        <v>1</v>
      </c>
      <c r="D119">
        <v>117</v>
      </c>
      <c r="E119" s="12">
        <v>117</v>
      </c>
      <c r="F119" s="2">
        <v>62.560425373119401</v>
      </c>
      <c r="G119" s="2">
        <v>-150.08202359542801</v>
      </c>
      <c r="H119" s="4">
        <v>1.42</v>
      </c>
      <c r="I119" s="4">
        <v>0</v>
      </c>
      <c r="J119" s="4">
        <v>2.5</v>
      </c>
      <c r="K119" s="4" t="s">
        <v>17</v>
      </c>
      <c r="L119" s="7" t="s">
        <v>157</v>
      </c>
      <c r="M119" s="9">
        <v>9</v>
      </c>
      <c r="N119" s="9" t="s">
        <v>660</v>
      </c>
    </row>
    <row r="120" spans="1:16">
      <c r="A120" s="1">
        <v>41534</v>
      </c>
      <c r="B120" s="1" t="s">
        <v>497</v>
      </c>
      <c r="C120" t="s">
        <v>1</v>
      </c>
      <c r="D120">
        <v>118</v>
      </c>
      <c r="E120" s="12">
        <v>118</v>
      </c>
      <c r="F120" s="2">
        <v>62.671919911396799</v>
      </c>
      <c r="G120" s="2">
        <v>-149.90530501538601</v>
      </c>
      <c r="H120" s="4">
        <v>1.9</v>
      </c>
      <c r="I120" s="4">
        <v>0</v>
      </c>
      <c r="J120" s="4">
        <v>3.1</v>
      </c>
      <c r="K120" s="4" t="s">
        <v>17</v>
      </c>
      <c r="L120" s="7" t="s">
        <v>159</v>
      </c>
      <c r="M120" s="9" t="s">
        <v>2</v>
      </c>
      <c r="N120" s="9" t="s">
        <v>660</v>
      </c>
      <c r="P120" t="s">
        <v>160</v>
      </c>
    </row>
    <row r="121" spans="1:16">
      <c r="A121" s="1">
        <v>41534</v>
      </c>
      <c r="B121" s="1" t="s">
        <v>538</v>
      </c>
      <c r="C121" t="s">
        <v>18</v>
      </c>
      <c r="D121">
        <v>119</v>
      </c>
      <c r="E121" s="12" t="s">
        <v>1124</v>
      </c>
      <c r="F121" s="2">
        <v>62.6735153630013</v>
      </c>
      <c r="G121" s="2">
        <v>-149.90052034767601</v>
      </c>
      <c r="H121" s="4" t="s">
        <v>2</v>
      </c>
      <c r="I121" s="4" t="s">
        <v>2</v>
      </c>
      <c r="J121" s="4" t="s">
        <v>2</v>
      </c>
      <c r="K121" s="4" t="s">
        <v>17</v>
      </c>
      <c r="L121" s="7" t="s">
        <v>161</v>
      </c>
      <c r="M121" s="9">
        <v>0</v>
      </c>
      <c r="N121" s="9" t="s">
        <v>660</v>
      </c>
      <c r="P121" t="s">
        <v>162</v>
      </c>
    </row>
    <row r="122" spans="1:16">
      <c r="A122" s="1">
        <v>41534</v>
      </c>
      <c r="B122" s="1" t="s">
        <v>498</v>
      </c>
      <c r="C122" t="s">
        <v>7</v>
      </c>
      <c r="D122">
        <v>120</v>
      </c>
      <c r="E122" s="12">
        <v>120</v>
      </c>
      <c r="F122" s="2">
        <v>62.675054043828602</v>
      </c>
      <c r="G122" s="2">
        <v>-149.895316050144</v>
      </c>
      <c r="H122" s="4">
        <v>1.7</v>
      </c>
      <c r="I122" s="4">
        <v>0</v>
      </c>
      <c r="J122" s="4">
        <v>3.9</v>
      </c>
      <c r="K122" s="4" t="s">
        <v>17</v>
      </c>
      <c r="L122" s="7" t="s">
        <v>163</v>
      </c>
      <c r="M122" s="9">
        <v>5</v>
      </c>
      <c r="N122" s="9" t="s">
        <v>660</v>
      </c>
    </row>
    <row r="123" spans="1:16">
      <c r="A123" s="1">
        <v>41534</v>
      </c>
      <c r="B123" s="1" t="s">
        <v>539</v>
      </c>
      <c r="C123" t="s">
        <v>18</v>
      </c>
      <c r="D123">
        <v>121</v>
      </c>
      <c r="E123" s="12" t="s">
        <v>1125</v>
      </c>
      <c r="F123" s="2">
        <v>62.676222294019198</v>
      </c>
      <c r="G123" s="2">
        <v>-149.89323218212701</v>
      </c>
      <c r="H123" s="4" t="s">
        <v>2</v>
      </c>
      <c r="I123" s="4" t="s">
        <v>2</v>
      </c>
      <c r="J123" s="4" t="s">
        <v>2</v>
      </c>
      <c r="K123" s="4" t="s">
        <v>17</v>
      </c>
      <c r="L123" s="7" t="s">
        <v>164</v>
      </c>
      <c r="M123" s="9">
        <v>0</v>
      </c>
      <c r="N123" s="9" t="s">
        <v>660</v>
      </c>
      <c r="P123" t="s">
        <v>165</v>
      </c>
    </row>
    <row r="124" spans="1:16">
      <c r="A124" s="1">
        <v>41534</v>
      </c>
      <c r="B124" s="1" t="s">
        <v>499</v>
      </c>
      <c r="C124" t="s">
        <v>10</v>
      </c>
      <c r="D124">
        <v>122</v>
      </c>
      <c r="E124" s="12">
        <v>122</v>
      </c>
      <c r="F124" s="2">
        <v>62.677311327452898</v>
      </c>
      <c r="G124" s="2">
        <v>-149.88385339299401</v>
      </c>
      <c r="H124" s="4">
        <v>1.9</v>
      </c>
      <c r="I124" s="4">
        <v>0</v>
      </c>
      <c r="J124" s="4">
        <v>1.8</v>
      </c>
      <c r="K124" s="4" t="s">
        <v>17</v>
      </c>
      <c r="L124" s="7" t="s">
        <v>166</v>
      </c>
      <c r="M124" s="9" t="s">
        <v>2</v>
      </c>
      <c r="N124" s="9" t="s">
        <v>660</v>
      </c>
      <c r="P124" t="s">
        <v>167</v>
      </c>
    </row>
    <row r="125" spans="1:16">
      <c r="A125" s="1">
        <v>41534</v>
      </c>
      <c r="B125" s="1" t="s">
        <v>500</v>
      </c>
      <c r="C125" t="s">
        <v>1</v>
      </c>
      <c r="D125">
        <v>123</v>
      </c>
      <c r="E125" s="12">
        <v>123</v>
      </c>
      <c r="F125" s="2">
        <v>62.678967067608902</v>
      </c>
      <c r="G125" s="2">
        <v>-149.87789385047299</v>
      </c>
      <c r="H125" s="4">
        <v>1.3</v>
      </c>
      <c r="I125" s="4">
        <v>1.1000000000000001</v>
      </c>
      <c r="J125" s="4">
        <v>1.3</v>
      </c>
      <c r="K125" s="4" t="s">
        <v>17</v>
      </c>
      <c r="L125" s="7" t="s">
        <v>168</v>
      </c>
      <c r="M125" s="9">
        <v>1</v>
      </c>
      <c r="N125" s="9" t="s">
        <v>660</v>
      </c>
    </row>
    <row r="126" spans="1:16">
      <c r="A126" s="1">
        <v>41534</v>
      </c>
      <c r="B126" s="1" t="s">
        <v>540</v>
      </c>
      <c r="C126" t="s">
        <v>18</v>
      </c>
      <c r="D126">
        <v>124</v>
      </c>
      <c r="E126" s="12" t="s">
        <v>1126</v>
      </c>
      <c r="F126" s="2">
        <v>62.680949457395798</v>
      </c>
      <c r="G126" s="2">
        <v>-149.87328117459899</v>
      </c>
      <c r="H126" s="4" t="s">
        <v>2</v>
      </c>
      <c r="I126" s="4" t="s">
        <v>2</v>
      </c>
      <c r="J126" s="4">
        <v>1.5</v>
      </c>
      <c r="K126" s="4" t="s">
        <v>17</v>
      </c>
      <c r="L126" s="7" t="s">
        <v>170</v>
      </c>
      <c r="M126" s="9">
        <v>4</v>
      </c>
      <c r="N126" s="9" t="s">
        <v>660</v>
      </c>
      <c r="P126" t="s">
        <v>169</v>
      </c>
    </row>
    <row r="127" spans="1:16">
      <c r="A127" s="1">
        <v>41534</v>
      </c>
      <c r="B127" s="1" t="s">
        <v>541</v>
      </c>
      <c r="C127" t="s">
        <v>18</v>
      </c>
      <c r="D127">
        <v>125</v>
      </c>
      <c r="E127" s="12" t="s">
        <v>1127</v>
      </c>
      <c r="F127" s="2">
        <v>62.683313217364798</v>
      </c>
      <c r="G127" s="2">
        <v>-149.869349600428</v>
      </c>
      <c r="H127" s="4" t="s">
        <v>2</v>
      </c>
      <c r="I127" s="4" t="s">
        <v>2</v>
      </c>
      <c r="J127" s="4">
        <v>1.3</v>
      </c>
      <c r="K127" s="4" t="s">
        <v>17</v>
      </c>
      <c r="L127" s="7" t="s">
        <v>171</v>
      </c>
      <c r="M127" s="9">
        <v>2</v>
      </c>
      <c r="N127" s="9" t="s">
        <v>660</v>
      </c>
    </row>
    <row r="128" spans="1:16">
      <c r="A128" s="1">
        <v>41534</v>
      </c>
      <c r="B128" s="1" t="s">
        <v>501</v>
      </c>
      <c r="C128" t="s">
        <v>1</v>
      </c>
      <c r="D128">
        <v>126</v>
      </c>
      <c r="E128" s="12">
        <v>126</v>
      </c>
      <c r="F128" s="2">
        <v>62.686000391460603</v>
      </c>
      <c r="G128" s="2">
        <v>-149.86656622981201</v>
      </c>
      <c r="H128" s="4">
        <v>1.2</v>
      </c>
      <c r="I128" s="4">
        <v>0</v>
      </c>
      <c r="J128" s="4">
        <v>1.3</v>
      </c>
      <c r="K128" s="4" t="s">
        <v>17</v>
      </c>
      <c r="L128" s="7" t="s">
        <v>172</v>
      </c>
      <c r="M128" s="9">
        <v>2</v>
      </c>
      <c r="N128" s="9" t="s">
        <v>660</v>
      </c>
    </row>
    <row r="129" spans="1:16">
      <c r="A129" s="1">
        <v>41534</v>
      </c>
      <c r="B129" s="1" t="s">
        <v>542</v>
      </c>
      <c r="C129" t="s">
        <v>18</v>
      </c>
      <c r="D129">
        <v>127</v>
      </c>
      <c r="E129" s="12" t="s">
        <v>1128</v>
      </c>
      <c r="F129" s="2">
        <v>62.688632056070396</v>
      </c>
      <c r="G129" s="2">
        <v>-149.865071758483</v>
      </c>
      <c r="H129" s="4" t="s">
        <v>2</v>
      </c>
      <c r="I129" s="4" t="s">
        <v>2</v>
      </c>
      <c r="J129" s="4">
        <v>2.2999999999999998</v>
      </c>
      <c r="K129" s="4" t="s">
        <v>17</v>
      </c>
      <c r="L129" s="7" t="s">
        <v>173</v>
      </c>
      <c r="M129" s="9">
        <v>6</v>
      </c>
      <c r="N129" s="9" t="s">
        <v>660</v>
      </c>
    </row>
    <row r="130" spans="1:16">
      <c r="A130" s="1">
        <v>41534</v>
      </c>
      <c r="B130" s="1" t="s">
        <v>543</v>
      </c>
      <c r="C130" t="s">
        <v>18</v>
      </c>
      <c r="D130">
        <v>128</v>
      </c>
      <c r="E130" s="12" t="s">
        <v>1129</v>
      </c>
      <c r="F130" s="2">
        <v>62.691345221599001</v>
      </c>
      <c r="G130" s="2">
        <v>-149.86321773051799</v>
      </c>
      <c r="H130" s="4" t="s">
        <v>2</v>
      </c>
      <c r="I130" s="4" t="s">
        <v>2</v>
      </c>
      <c r="J130" s="4" t="s">
        <v>2</v>
      </c>
      <c r="K130" s="4" t="s">
        <v>17</v>
      </c>
      <c r="L130" s="7" t="s">
        <v>174</v>
      </c>
      <c r="M130" s="9">
        <v>0</v>
      </c>
      <c r="N130" s="9" t="s">
        <v>660</v>
      </c>
      <c r="P130" t="s">
        <v>175</v>
      </c>
    </row>
    <row r="131" spans="1:16">
      <c r="A131" s="1">
        <v>41534</v>
      </c>
      <c r="B131" s="1" t="s">
        <v>544</v>
      </c>
      <c r="C131" t="s">
        <v>18</v>
      </c>
      <c r="D131">
        <v>129</v>
      </c>
      <c r="E131" s="12" t="s">
        <v>1130</v>
      </c>
      <c r="F131" s="2">
        <v>62.694081811136599</v>
      </c>
      <c r="G131" s="2">
        <v>-149.86202386938399</v>
      </c>
      <c r="H131" s="4" t="s">
        <v>2</v>
      </c>
      <c r="I131" s="4" t="s">
        <v>2</v>
      </c>
      <c r="J131" s="4" t="s">
        <v>2</v>
      </c>
      <c r="K131" s="4" t="s">
        <v>17</v>
      </c>
      <c r="L131" s="7" t="s">
        <v>176</v>
      </c>
      <c r="M131" s="9">
        <v>1</v>
      </c>
      <c r="N131" s="9" t="s">
        <v>660</v>
      </c>
      <c r="P131" t="s">
        <v>177</v>
      </c>
    </row>
    <row r="132" spans="1:16">
      <c r="A132" s="1">
        <v>41534</v>
      </c>
      <c r="B132" s="1" t="s">
        <v>502</v>
      </c>
      <c r="C132" t="s">
        <v>1</v>
      </c>
      <c r="D132">
        <v>130</v>
      </c>
      <c r="E132" s="12">
        <v>130</v>
      </c>
      <c r="F132" s="2">
        <v>62.696776081942502</v>
      </c>
      <c r="G132" s="2">
        <v>-149.85872443819201</v>
      </c>
      <c r="H132" s="4">
        <v>2.5</v>
      </c>
      <c r="I132" s="4">
        <v>0</v>
      </c>
      <c r="J132" s="4">
        <v>2.9</v>
      </c>
      <c r="K132" s="4" t="s">
        <v>17</v>
      </c>
      <c r="L132" s="7" t="s">
        <v>178</v>
      </c>
      <c r="M132" s="9">
        <v>11</v>
      </c>
      <c r="N132" s="9" t="s">
        <v>660</v>
      </c>
    </row>
    <row r="133" spans="1:16">
      <c r="A133" s="1">
        <v>41534</v>
      </c>
      <c r="B133" s="1" t="s">
        <v>503</v>
      </c>
      <c r="C133" t="s">
        <v>1</v>
      </c>
      <c r="D133">
        <v>131</v>
      </c>
      <c r="E133" s="12">
        <v>131</v>
      </c>
      <c r="F133" s="2">
        <v>62.699404734453701</v>
      </c>
      <c r="G133" s="2">
        <v>-149.855029529256</v>
      </c>
      <c r="H133" s="4">
        <v>3</v>
      </c>
      <c r="I133" s="4">
        <v>0</v>
      </c>
      <c r="J133" s="4">
        <v>2.7</v>
      </c>
      <c r="K133" s="4" t="s">
        <v>17</v>
      </c>
      <c r="L133" s="7" t="s">
        <v>179</v>
      </c>
      <c r="M133" s="9">
        <v>5</v>
      </c>
      <c r="N133" s="9" t="s">
        <v>660</v>
      </c>
    </row>
    <row r="134" spans="1:16">
      <c r="A134" s="1">
        <v>41534</v>
      </c>
      <c r="B134" s="1" t="s">
        <v>504</v>
      </c>
      <c r="C134" t="s">
        <v>1</v>
      </c>
      <c r="D134">
        <v>132</v>
      </c>
      <c r="E134" s="12">
        <v>132</v>
      </c>
      <c r="F134" s="2">
        <v>62.701471762262202</v>
      </c>
      <c r="G134" s="2">
        <v>-149.852303673374</v>
      </c>
      <c r="H134" s="4">
        <v>1.2</v>
      </c>
      <c r="I134" s="4">
        <v>0</v>
      </c>
      <c r="J134" s="4">
        <v>4.5999999999999996</v>
      </c>
      <c r="K134" s="4" t="s">
        <v>17</v>
      </c>
      <c r="L134" s="7" t="s">
        <v>180</v>
      </c>
      <c r="M134" s="9">
        <v>11</v>
      </c>
      <c r="N134" s="9" t="s">
        <v>660</v>
      </c>
    </row>
    <row r="135" spans="1:16">
      <c r="A135" s="1">
        <v>41534</v>
      </c>
      <c r="B135" s="1" t="s">
        <v>505</v>
      </c>
      <c r="C135" t="s">
        <v>7</v>
      </c>
      <c r="D135">
        <v>133</v>
      </c>
      <c r="E135" s="12">
        <v>133</v>
      </c>
      <c r="F135" s="2">
        <v>62.703803671198301</v>
      </c>
      <c r="G135" s="2">
        <v>-149.84800756268399</v>
      </c>
      <c r="H135" s="4">
        <v>1.4</v>
      </c>
      <c r="I135" s="4">
        <v>0</v>
      </c>
      <c r="J135" s="4">
        <v>3.1</v>
      </c>
      <c r="K135" s="4" t="s">
        <v>17</v>
      </c>
      <c r="L135" s="7" t="s">
        <v>181</v>
      </c>
      <c r="M135" s="9">
        <v>3</v>
      </c>
      <c r="N135" s="9" t="s">
        <v>660</v>
      </c>
    </row>
    <row r="136" spans="1:16">
      <c r="A136" s="1">
        <v>41534</v>
      </c>
      <c r="B136" s="1" t="s">
        <v>506</v>
      </c>
      <c r="C136" t="s">
        <v>1</v>
      </c>
      <c r="D136">
        <v>134</v>
      </c>
      <c r="E136" s="12">
        <v>134</v>
      </c>
      <c r="F136" s="2">
        <v>62.7058504981472</v>
      </c>
      <c r="G136" s="2">
        <v>-149.843641804996</v>
      </c>
      <c r="H136" s="4">
        <v>2.4</v>
      </c>
      <c r="I136" s="4">
        <v>1.4</v>
      </c>
      <c r="J136" s="4">
        <v>1.5</v>
      </c>
      <c r="K136" s="4" t="s">
        <v>17</v>
      </c>
      <c r="L136" s="7" t="s">
        <v>182</v>
      </c>
      <c r="M136" s="9">
        <v>23</v>
      </c>
      <c r="N136" s="9" t="s">
        <v>660</v>
      </c>
    </row>
    <row r="137" spans="1:16">
      <c r="A137" s="1">
        <v>41534</v>
      </c>
      <c r="B137" s="1" t="s">
        <v>545</v>
      </c>
      <c r="C137" t="s">
        <v>18</v>
      </c>
      <c r="D137">
        <v>135</v>
      </c>
      <c r="E137" s="12" t="s">
        <v>1131</v>
      </c>
      <c r="F137" s="2">
        <v>62.708148632976098</v>
      </c>
      <c r="G137" s="2">
        <v>-149.83982551432999</v>
      </c>
      <c r="H137" s="4" t="s">
        <v>2</v>
      </c>
      <c r="I137" s="4" t="s">
        <v>2</v>
      </c>
      <c r="J137" s="4">
        <v>3.2</v>
      </c>
      <c r="K137" s="4" t="s">
        <v>17</v>
      </c>
      <c r="L137" s="7" t="s">
        <v>183</v>
      </c>
      <c r="M137" s="9">
        <v>10</v>
      </c>
      <c r="N137" s="9" t="s">
        <v>660</v>
      </c>
    </row>
    <row r="138" spans="1:16">
      <c r="A138" s="1">
        <v>41534</v>
      </c>
      <c r="B138" s="1" t="s">
        <v>507</v>
      </c>
      <c r="C138" t="s">
        <v>1</v>
      </c>
      <c r="D138">
        <v>136</v>
      </c>
      <c r="E138" s="12">
        <v>136</v>
      </c>
      <c r="F138" s="2">
        <v>62.710399086019102</v>
      </c>
      <c r="G138" s="2">
        <v>-149.83596208105101</v>
      </c>
      <c r="H138" s="4">
        <v>2.1</v>
      </c>
      <c r="I138" s="4">
        <v>0</v>
      </c>
      <c r="J138" s="4">
        <v>3.6</v>
      </c>
      <c r="K138" s="4" t="s">
        <v>17</v>
      </c>
      <c r="L138" s="7" t="s">
        <v>184</v>
      </c>
      <c r="M138" s="9">
        <v>13</v>
      </c>
      <c r="N138" s="9" t="s">
        <v>660</v>
      </c>
    </row>
    <row r="139" spans="1:16">
      <c r="A139" s="1">
        <v>41534</v>
      </c>
      <c r="B139" s="1" t="s">
        <v>508</v>
      </c>
      <c r="C139" t="s">
        <v>1</v>
      </c>
      <c r="D139">
        <v>137</v>
      </c>
      <c r="E139" s="12">
        <v>137</v>
      </c>
      <c r="F139" s="2">
        <v>62.712545796915897</v>
      </c>
      <c r="G139" s="2">
        <v>-149.82919097440299</v>
      </c>
      <c r="H139" s="4">
        <v>2</v>
      </c>
      <c r="I139" s="4">
        <v>0</v>
      </c>
      <c r="J139" s="4">
        <v>3.4</v>
      </c>
      <c r="K139" s="4" t="s">
        <v>17</v>
      </c>
      <c r="L139" s="7" t="s">
        <v>185</v>
      </c>
      <c r="M139" s="9">
        <v>21</v>
      </c>
      <c r="N139" s="9" t="s">
        <v>660</v>
      </c>
    </row>
    <row r="140" spans="1:16">
      <c r="A140" s="1">
        <v>41534</v>
      </c>
      <c r="B140" s="1" t="s">
        <v>509</v>
      </c>
      <c r="C140" t="s">
        <v>1</v>
      </c>
      <c r="D140">
        <v>138</v>
      </c>
      <c r="E140" s="12">
        <v>138</v>
      </c>
      <c r="F140" s="2">
        <v>62.712919822443801</v>
      </c>
      <c r="G140" s="2">
        <v>-149.823034402312</v>
      </c>
      <c r="H140" s="4">
        <v>1.5</v>
      </c>
      <c r="I140" s="4">
        <v>0</v>
      </c>
      <c r="J140" s="4">
        <v>3.7</v>
      </c>
      <c r="K140" s="4" t="s">
        <v>17</v>
      </c>
      <c r="L140" s="7" t="s">
        <v>186</v>
      </c>
      <c r="M140" s="9">
        <v>18</v>
      </c>
      <c r="N140" s="9" t="s">
        <v>660</v>
      </c>
    </row>
    <row r="141" spans="1:16">
      <c r="A141" s="1">
        <v>41534</v>
      </c>
      <c r="B141" s="1" t="s">
        <v>510</v>
      </c>
      <c r="C141" t="s">
        <v>7</v>
      </c>
      <c r="D141">
        <v>139</v>
      </c>
      <c r="E141" s="12">
        <v>139</v>
      </c>
      <c r="F141" s="2">
        <v>62.713266026373702</v>
      </c>
      <c r="G141" s="2">
        <v>-149.81713789575099</v>
      </c>
      <c r="H141" s="4">
        <v>0.3</v>
      </c>
      <c r="I141" s="4">
        <v>0</v>
      </c>
      <c r="J141" s="4">
        <v>4.7</v>
      </c>
      <c r="K141" s="4" t="s">
        <v>17</v>
      </c>
      <c r="L141" s="7" t="s">
        <v>187</v>
      </c>
      <c r="M141" s="9">
        <v>29</v>
      </c>
      <c r="N141" s="9" t="s">
        <v>660</v>
      </c>
    </row>
    <row r="142" spans="1:16">
      <c r="A142" s="1">
        <v>41534</v>
      </c>
      <c r="B142" s="1" t="s">
        <v>511</v>
      </c>
      <c r="C142" t="s">
        <v>7</v>
      </c>
      <c r="D142">
        <v>140</v>
      </c>
      <c r="E142" s="12">
        <v>140</v>
      </c>
      <c r="F142" s="2">
        <v>62.714352144151199</v>
      </c>
      <c r="G142" s="2">
        <v>-149.811467157761</v>
      </c>
      <c r="H142" s="4">
        <v>2.2000000000000002</v>
      </c>
      <c r="I142" s="4">
        <v>0</v>
      </c>
      <c r="J142" s="4">
        <v>3.2</v>
      </c>
      <c r="K142" s="4" t="s">
        <v>17</v>
      </c>
      <c r="L142" s="4" t="s">
        <v>188</v>
      </c>
      <c r="M142" s="9">
        <v>14</v>
      </c>
      <c r="N142" s="9" t="s">
        <v>660</v>
      </c>
    </row>
    <row r="143" spans="1:16">
      <c r="A143" s="1">
        <v>41534</v>
      </c>
      <c r="B143" s="1" t="s">
        <v>512</v>
      </c>
      <c r="C143" t="s">
        <v>1</v>
      </c>
      <c r="D143">
        <v>141</v>
      </c>
      <c r="E143" s="12">
        <v>141</v>
      </c>
      <c r="F143" s="2">
        <v>62.715517227731802</v>
      </c>
      <c r="G143" s="2">
        <v>-149.805367335027</v>
      </c>
      <c r="H143" s="4">
        <v>1.7</v>
      </c>
      <c r="I143" s="4">
        <v>0</v>
      </c>
      <c r="J143" s="4">
        <v>4.2</v>
      </c>
      <c r="K143" s="4" t="s">
        <v>17</v>
      </c>
      <c r="L143" s="7" t="s">
        <v>189</v>
      </c>
      <c r="M143" s="9">
        <v>13</v>
      </c>
      <c r="N143" s="9" t="s">
        <v>660</v>
      </c>
    </row>
    <row r="144" spans="1:16">
      <c r="A144" s="1">
        <v>41534</v>
      </c>
      <c r="B144" s="1" t="s">
        <v>513</v>
      </c>
      <c r="C144" t="s">
        <v>1</v>
      </c>
      <c r="D144">
        <v>142</v>
      </c>
      <c r="E144" s="12">
        <v>142</v>
      </c>
      <c r="F144" s="2">
        <v>62.716778742130401</v>
      </c>
      <c r="G144" s="2">
        <v>-149.80245024721299</v>
      </c>
      <c r="H144" s="4">
        <v>2.8</v>
      </c>
      <c r="I144" s="4">
        <v>0</v>
      </c>
      <c r="J144" s="4">
        <v>2.8</v>
      </c>
      <c r="K144" s="4" t="s">
        <v>17</v>
      </c>
      <c r="L144" s="7" t="s">
        <v>190</v>
      </c>
      <c r="M144" s="9">
        <v>4</v>
      </c>
      <c r="N144" s="9" t="s">
        <v>660</v>
      </c>
      <c r="P144" t="s">
        <v>191</v>
      </c>
    </row>
    <row r="145" spans="1:16">
      <c r="A145" s="1">
        <v>41534</v>
      </c>
      <c r="B145" s="1" t="s">
        <v>514</v>
      </c>
      <c r="C145" t="s">
        <v>1</v>
      </c>
      <c r="D145">
        <v>143</v>
      </c>
      <c r="E145" s="12">
        <v>143</v>
      </c>
      <c r="F145" s="2">
        <v>62.715445247037501</v>
      </c>
      <c r="G145" s="2">
        <v>-149.798165049429</v>
      </c>
      <c r="H145" s="4">
        <v>1.9</v>
      </c>
      <c r="I145" s="4">
        <v>0</v>
      </c>
      <c r="J145" s="4">
        <v>2.2000000000000002</v>
      </c>
      <c r="K145" s="4" t="s">
        <v>17</v>
      </c>
      <c r="L145" s="7" t="s">
        <v>192</v>
      </c>
      <c r="M145" s="9">
        <v>11</v>
      </c>
      <c r="N145" s="9" t="s">
        <v>660</v>
      </c>
      <c r="P145" t="s">
        <v>193</v>
      </c>
    </row>
    <row r="146" spans="1:16">
      <c r="A146" s="1">
        <v>41534</v>
      </c>
      <c r="B146" s="1" t="s">
        <v>546</v>
      </c>
      <c r="C146" t="s">
        <v>18</v>
      </c>
      <c r="D146">
        <v>144</v>
      </c>
      <c r="E146" s="12" t="s">
        <v>1132</v>
      </c>
      <c r="F146" s="2">
        <v>62.717358896166303</v>
      </c>
      <c r="G146" s="2">
        <v>-149.79231727767001</v>
      </c>
      <c r="H146" s="4" t="s">
        <v>2</v>
      </c>
      <c r="I146" s="4" t="s">
        <v>2</v>
      </c>
      <c r="J146" s="4">
        <v>0.9</v>
      </c>
      <c r="K146" s="4" t="s">
        <v>17</v>
      </c>
      <c r="L146" s="7" t="s">
        <v>194</v>
      </c>
      <c r="M146" s="9">
        <v>20</v>
      </c>
      <c r="N146" s="9" t="s">
        <v>660</v>
      </c>
      <c r="P146" t="s">
        <v>195</v>
      </c>
    </row>
    <row r="147" spans="1:16">
      <c r="A147" s="1">
        <v>41534</v>
      </c>
      <c r="B147" s="1" t="s">
        <v>547</v>
      </c>
      <c r="C147" t="s">
        <v>18</v>
      </c>
      <c r="D147">
        <v>145</v>
      </c>
      <c r="E147" s="12" t="s">
        <v>1133</v>
      </c>
      <c r="F147" s="2">
        <v>62.718444139451798</v>
      </c>
      <c r="G147" s="2">
        <v>-149.78729444139699</v>
      </c>
      <c r="H147" s="4" t="s">
        <v>2</v>
      </c>
      <c r="I147" s="4" t="s">
        <v>2</v>
      </c>
      <c r="J147" s="4">
        <v>1.8</v>
      </c>
      <c r="K147" s="4" t="s">
        <v>17</v>
      </c>
      <c r="L147" s="7" t="s">
        <v>196</v>
      </c>
      <c r="M147" s="9" t="s">
        <v>2</v>
      </c>
      <c r="N147" s="9" t="s">
        <v>660</v>
      </c>
    </row>
    <row r="148" spans="1:16">
      <c r="A148" s="1">
        <v>41534</v>
      </c>
      <c r="B148" s="1" t="s">
        <v>515</v>
      </c>
      <c r="C148" t="s">
        <v>1</v>
      </c>
      <c r="D148">
        <v>146</v>
      </c>
      <c r="E148" s="12">
        <v>146</v>
      </c>
      <c r="F148" s="2">
        <v>62.7198365959485</v>
      </c>
      <c r="G148" s="2">
        <v>-149.78036811609101</v>
      </c>
      <c r="H148" s="4">
        <v>3.3</v>
      </c>
      <c r="I148" s="4">
        <v>0</v>
      </c>
      <c r="J148" s="4">
        <v>5.2</v>
      </c>
      <c r="K148" s="4" t="s">
        <v>17</v>
      </c>
      <c r="L148" s="7" t="s">
        <v>197</v>
      </c>
      <c r="M148" s="9">
        <v>14</v>
      </c>
      <c r="N148" s="9" t="s">
        <v>660</v>
      </c>
    </row>
    <row r="149" spans="1:16">
      <c r="A149" s="1">
        <v>41534</v>
      </c>
      <c r="B149" s="1" t="s">
        <v>548</v>
      </c>
      <c r="C149" t="s">
        <v>18</v>
      </c>
      <c r="D149">
        <v>147</v>
      </c>
      <c r="E149" s="12" t="s">
        <v>1134</v>
      </c>
      <c r="F149" s="2">
        <v>62.721017506120504</v>
      </c>
      <c r="G149" s="2">
        <v>-149.77632382357501</v>
      </c>
      <c r="H149" s="4" t="s">
        <v>2</v>
      </c>
      <c r="I149" s="4" t="s">
        <v>2</v>
      </c>
      <c r="J149" s="4">
        <v>1.8</v>
      </c>
      <c r="K149" s="4" t="s">
        <v>17</v>
      </c>
      <c r="L149" s="7" t="s">
        <v>198</v>
      </c>
      <c r="M149" s="9">
        <v>11</v>
      </c>
      <c r="N149" s="9" t="s">
        <v>660</v>
      </c>
    </row>
    <row r="150" spans="1:16">
      <c r="A150" s="1">
        <v>41534</v>
      </c>
      <c r="B150" s="1" t="s">
        <v>549</v>
      </c>
      <c r="C150" t="s">
        <v>18</v>
      </c>
      <c r="D150">
        <v>148</v>
      </c>
      <c r="E150" s="12" t="s">
        <v>1135</v>
      </c>
      <c r="F150" s="2">
        <v>62.723407253342501</v>
      </c>
      <c r="G150" s="2">
        <v>-149.77235647795899</v>
      </c>
      <c r="H150" s="4" t="s">
        <v>2</v>
      </c>
      <c r="I150" s="4" t="s">
        <v>2</v>
      </c>
      <c r="J150" s="4">
        <v>2</v>
      </c>
      <c r="K150" s="4" t="s">
        <v>17</v>
      </c>
      <c r="L150" s="7" t="s">
        <v>199</v>
      </c>
      <c r="M150" s="9">
        <v>20</v>
      </c>
      <c r="N150" s="9" t="s">
        <v>660</v>
      </c>
    </row>
    <row r="151" spans="1:16">
      <c r="A151" s="1">
        <v>41534</v>
      </c>
      <c r="B151" s="1" t="s">
        <v>516</v>
      </c>
      <c r="C151" t="s">
        <v>1</v>
      </c>
      <c r="D151">
        <v>149</v>
      </c>
      <c r="E151" s="12">
        <v>149</v>
      </c>
      <c r="F151" s="2">
        <v>62.7249852748267</v>
      </c>
      <c r="G151" s="2">
        <v>-149.76680126942699</v>
      </c>
      <c r="H151" s="4">
        <v>1.5</v>
      </c>
      <c r="I151" s="4">
        <v>0</v>
      </c>
      <c r="J151" s="4">
        <v>2.8</v>
      </c>
      <c r="K151" s="4" t="s">
        <v>17</v>
      </c>
      <c r="L151" s="7" t="s">
        <v>200</v>
      </c>
      <c r="M151" s="9">
        <v>14</v>
      </c>
      <c r="N151" s="9" t="s">
        <v>660</v>
      </c>
    </row>
    <row r="152" spans="1:16">
      <c r="A152" s="1">
        <v>41534</v>
      </c>
      <c r="B152" s="1" t="s">
        <v>550</v>
      </c>
      <c r="C152" t="s">
        <v>18</v>
      </c>
      <c r="D152">
        <v>150</v>
      </c>
      <c r="E152" s="12" t="s">
        <v>1136</v>
      </c>
      <c r="F152" s="2">
        <v>62.723251619822797</v>
      </c>
      <c r="G152" s="2">
        <v>-149.76233762244701</v>
      </c>
      <c r="H152" s="4" t="s">
        <v>2</v>
      </c>
      <c r="I152" s="4" t="s">
        <v>2</v>
      </c>
      <c r="J152" s="4">
        <v>2</v>
      </c>
      <c r="K152" s="4" t="s">
        <v>17</v>
      </c>
      <c r="L152" s="7" t="s">
        <v>201</v>
      </c>
      <c r="M152" s="9" t="s">
        <v>2</v>
      </c>
      <c r="N152" s="9" t="s">
        <v>660</v>
      </c>
      <c r="P152" t="s">
        <v>203</v>
      </c>
    </row>
    <row r="153" spans="1:16">
      <c r="A153" s="1">
        <v>41534</v>
      </c>
      <c r="B153" s="1" t="s">
        <v>517</v>
      </c>
      <c r="C153" t="s">
        <v>1</v>
      </c>
      <c r="D153">
        <v>151</v>
      </c>
      <c r="E153" s="12">
        <v>151</v>
      </c>
      <c r="F153" s="2">
        <v>62.728483687091398</v>
      </c>
      <c r="G153" s="2">
        <v>-149.75709173943301</v>
      </c>
      <c r="H153" s="4">
        <v>1.84</v>
      </c>
      <c r="I153" s="4">
        <v>0</v>
      </c>
      <c r="J153" s="4">
        <v>1.8</v>
      </c>
      <c r="K153" s="4" t="s">
        <v>17</v>
      </c>
      <c r="L153" s="7" t="s">
        <v>202</v>
      </c>
      <c r="M153" s="9">
        <v>11</v>
      </c>
      <c r="N153" s="9" t="s">
        <v>660</v>
      </c>
      <c r="P153" t="s">
        <v>204</v>
      </c>
    </row>
    <row r="154" spans="1:16">
      <c r="A154" s="1">
        <v>41534</v>
      </c>
      <c r="B154" s="1" t="s">
        <v>551</v>
      </c>
      <c r="C154" t="s">
        <v>18</v>
      </c>
      <c r="D154">
        <v>152</v>
      </c>
      <c r="E154" s="12" t="s">
        <v>1137</v>
      </c>
      <c r="F154" s="2">
        <v>62.731109506752297</v>
      </c>
      <c r="G154" s="2">
        <v>-149.755394366339</v>
      </c>
      <c r="H154" s="4" t="s">
        <v>2</v>
      </c>
      <c r="I154" s="4" t="s">
        <v>2</v>
      </c>
      <c r="J154" s="4">
        <v>4.7</v>
      </c>
      <c r="K154" s="4" t="s">
        <v>17</v>
      </c>
      <c r="L154" s="7" t="s">
        <v>205</v>
      </c>
      <c r="M154" s="9">
        <v>0</v>
      </c>
      <c r="N154" s="9" t="s">
        <v>660</v>
      </c>
    </row>
    <row r="155" spans="1:16">
      <c r="A155" s="1">
        <v>41534</v>
      </c>
      <c r="B155" s="1" t="s">
        <v>552</v>
      </c>
      <c r="C155" t="s">
        <v>18</v>
      </c>
      <c r="D155">
        <v>153</v>
      </c>
      <c r="E155" s="12" t="s">
        <v>1138</v>
      </c>
      <c r="F155" s="2">
        <v>62.733029489679701</v>
      </c>
      <c r="G155" s="2">
        <v>-149.75067912333199</v>
      </c>
      <c r="H155" s="4" t="s">
        <v>2</v>
      </c>
      <c r="I155" s="4" t="s">
        <v>2</v>
      </c>
      <c r="J155" s="4">
        <v>1.7</v>
      </c>
      <c r="K155" s="4" t="s">
        <v>17</v>
      </c>
      <c r="L155" s="7" t="s">
        <v>206</v>
      </c>
      <c r="M155" s="9">
        <v>8</v>
      </c>
      <c r="N155" s="9" t="s">
        <v>660</v>
      </c>
    </row>
    <row r="156" spans="1:16">
      <c r="A156" s="1">
        <v>41534</v>
      </c>
      <c r="B156" s="1" t="s">
        <v>518</v>
      </c>
      <c r="C156" t="s">
        <v>7</v>
      </c>
      <c r="D156">
        <v>154</v>
      </c>
      <c r="E156" s="12">
        <v>154</v>
      </c>
      <c r="F156" s="2">
        <v>62.734975804608403</v>
      </c>
      <c r="G156" s="2">
        <v>-149.74634919495799</v>
      </c>
      <c r="H156" s="4">
        <v>0.3</v>
      </c>
      <c r="I156" s="4">
        <v>0</v>
      </c>
      <c r="J156" s="4">
        <v>2.9</v>
      </c>
      <c r="K156" s="4" t="s">
        <v>17</v>
      </c>
      <c r="L156" s="7" t="s">
        <v>207</v>
      </c>
      <c r="M156" s="9">
        <v>13</v>
      </c>
      <c r="N156" s="9" t="s">
        <v>660</v>
      </c>
    </row>
    <row r="157" spans="1:16">
      <c r="A157" s="1">
        <v>41534</v>
      </c>
      <c r="B157" s="1" t="s">
        <v>553</v>
      </c>
      <c r="C157" t="s">
        <v>18</v>
      </c>
      <c r="D157">
        <v>155</v>
      </c>
      <c r="E157" s="12" t="s">
        <v>1139</v>
      </c>
      <c r="F157" s="2">
        <v>62.736943638211002</v>
      </c>
      <c r="G157" s="2">
        <v>-149.743113646203</v>
      </c>
      <c r="H157" s="4" t="s">
        <v>2</v>
      </c>
      <c r="I157" s="4" t="s">
        <v>2</v>
      </c>
      <c r="J157" s="4" t="s">
        <v>2</v>
      </c>
      <c r="K157" s="4" t="s">
        <v>17</v>
      </c>
      <c r="L157" s="7" t="s">
        <v>208</v>
      </c>
      <c r="M157" s="9">
        <v>3</v>
      </c>
      <c r="N157" s="9" t="s">
        <v>660</v>
      </c>
    </row>
    <row r="158" spans="1:16">
      <c r="A158" s="1">
        <v>41534</v>
      </c>
      <c r="B158" s="1" t="s">
        <v>554</v>
      </c>
      <c r="C158" t="s">
        <v>18</v>
      </c>
      <c r="D158">
        <v>156</v>
      </c>
      <c r="E158" s="12" t="s">
        <v>1140</v>
      </c>
      <c r="F158" s="2">
        <v>62.739045793464499</v>
      </c>
      <c r="G158" s="2">
        <v>-149.74081502895501</v>
      </c>
      <c r="H158" s="4" t="s">
        <v>2</v>
      </c>
      <c r="I158" s="4" t="s">
        <v>2</v>
      </c>
      <c r="J158" s="4" t="s">
        <v>2</v>
      </c>
      <c r="K158" s="4" t="s">
        <v>17</v>
      </c>
      <c r="L158" s="7" t="s">
        <v>209</v>
      </c>
      <c r="M158" s="9">
        <v>0</v>
      </c>
      <c r="N158" s="9" t="s">
        <v>660</v>
      </c>
    </row>
    <row r="159" spans="1:16">
      <c r="A159" s="1">
        <v>41534</v>
      </c>
      <c r="B159" s="1" t="s">
        <v>555</v>
      </c>
      <c r="C159" t="s">
        <v>18</v>
      </c>
      <c r="D159">
        <v>157</v>
      </c>
      <c r="E159" s="12" t="s">
        <v>1141</v>
      </c>
      <c r="F159" s="2">
        <v>62.737865302243399</v>
      </c>
      <c r="G159" s="2">
        <v>-149.736399078614</v>
      </c>
      <c r="H159" s="4" t="s">
        <v>2</v>
      </c>
      <c r="I159" s="4" t="s">
        <v>2</v>
      </c>
      <c r="J159" s="4">
        <v>1.8</v>
      </c>
      <c r="K159" s="4" t="s">
        <v>17</v>
      </c>
      <c r="L159" s="7" t="s">
        <v>210</v>
      </c>
      <c r="M159" s="9" t="s">
        <v>2</v>
      </c>
      <c r="N159" s="9" t="s">
        <v>660</v>
      </c>
      <c r="P159" t="s">
        <v>212</v>
      </c>
    </row>
    <row r="160" spans="1:16">
      <c r="A160" s="1">
        <v>41534</v>
      </c>
      <c r="B160" s="1" t="s">
        <v>556</v>
      </c>
      <c r="C160" t="s">
        <v>18</v>
      </c>
      <c r="D160">
        <v>158</v>
      </c>
      <c r="E160" s="12" t="s">
        <v>1142</v>
      </c>
      <c r="F160" s="2">
        <v>62.739706274630699</v>
      </c>
      <c r="G160" s="2">
        <v>-149.73074318484399</v>
      </c>
      <c r="H160" s="4" t="s">
        <v>2</v>
      </c>
      <c r="I160" s="4" t="s">
        <v>2</v>
      </c>
      <c r="J160" s="4">
        <v>1.6</v>
      </c>
      <c r="K160" s="4" t="s">
        <v>17</v>
      </c>
      <c r="L160" s="7" t="s">
        <v>211</v>
      </c>
      <c r="M160" s="9">
        <v>0</v>
      </c>
      <c r="N160" s="9" t="s">
        <v>660</v>
      </c>
    </row>
    <row r="161" spans="1:16">
      <c r="A161" s="1">
        <v>41534</v>
      </c>
      <c r="B161" s="1" t="s">
        <v>519</v>
      </c>
      <c r="C161" t="s">
        <v>1</v>
      </c>
      <c r="D161">
        <v>159</v>
      </c>
      <c r="E161" s="12">
        <v>159</v>
      </c>
      <c r="F161" s="2">
        <v>62.742095880653601</v>
      </c>
      <c r="G161" s="2">
        <v>-149.72793431112001</v>
      </c>
      <c r="H161" s="4">
        <v>1.3</v>
      </c>
      <c r="I161" s="4">
        <v>0</v>
      </c>
      <c r="J161" s="4">
        <v>2</v>
      </c>
      <c r="K161" s="4" t="s">
        <v>17</v>
      </c>
      <c r="L161" s="7" t="s">
        <v>213</v>
      </c>
      <c r="M161" s="9">
        <v>3</v>
      </c>
      <c r="N161" s="9" t="s">
        <v>660</v>
      </c>
    </row>
    <row r="162" spans="1:16">
      <c r="A162" s="1">
        <v>41534</v>
      </c>
      <c r="B162" s="1" t="s">
        <v>557</v>
      </c>
      <c r="C162" t="s">
        <v>18</v>
      </c>
      <c r="D162">
        <v>160</v>
      </c>
      <c r="E162" s="12" t="s">
        <v>1143</v>
      </c>
      <c r="F162" s="2">
        <v>62.7448186961849</v>
      </c>
      <c r="G162" s="2">
        <v>-149.72662877395999</v>
      </c>
      <c r="H162" s="4" t="s">
        <v>2</v>
      </c>
      <c r="I162" s="4" t="s">
        <v>2</v>
      </c>
      <c r="J162" s="4">
        <v>1.8</v>
      </c>
      <c r="K162" s="4" t="s">
        <v>17</v>
      </c>
      <c r="L162" s="7" t="s">
        <v>214</v>
      </c>
      <c r="M162" s="9">
        <v>12</v>
      </c>
      <c r="N162" s="9" t="s">
        <v>660</v>
      </c>
    </row>
    <row r="163" spans="1:16">
      <c r="A163" s="1">
        <v>41534</v>
      </c>
      <c r="B163" s="1" t="s">
        <v>520</v>
      </c>
      <c r="C163" t="s">
        <v>1</v>
      </c>
      <c r="D163">
        <v>161</v>
      </c>
      <c r="E163" s="12">
        <v>161</v>
      </c>
      <c r="F163" s="2">
        <v>62.747415622965001</v>
      </c>
      <c r="G163" s="2">
        <v>-149.72470822682899</v>
      </c>
      <c r="H163" s="4">
        <v>0.3</v>
      </c>
      <c r="I163" s="4">
        <v>0</v>
      </c>
      <c r="J163" s="4">
        <v>2.4</v>
      </c>
      <c r="K163" s="4" t="s">
        <v>17</v>
      </c>
      <c r="L163" s="7" t="s">
        <v>215</v>
      </c>
      <c r="M163" s="9">
        <v>1</v>
      </c>
      <c r="N163" s="9" t="s">
        <v>660</v>
      </c>
    </row>
    <row r="164" spans="1:16">
      <c r="A164" s="1">
        <v>41534</v>
      </c>
      <c r="B164" s="1" t="s">
        <v>558</v>
      </c>
      <c r="C164" t="s">
        <v>18</v>
      </c>
      <c r="D164">
        <v>162</v>
      </c>
      <c r="E164" s="12" t="s">
        <v>1144</v>
      </c>
      <c r="F164" s="2">
        <v>62.750263622934398</v>
      </c>
      <c r="G164" s="2">
        <v>-149.72400307763601</v>
      </c>
      <c r="H164" s="4" t="s">
        <v>2</v>
      </c>
      <c r="I164" s="4" t="s">
        <v>2</v>
      </c>
      <c r="J164" s="4">
        <v>1.3</v>
      </c>
      <c r="K164" s="4" t="s">
        <v>17</v>
      </c>
      <c r="L164" s="7" t="s">
        <v>216</v>
      </c>
      <c r="M164" s="9">
        <v>1</v>
      </c>
      <c r="N164" s="9" t="s">
        <v>660</v>
      </c>
    </row>
    <row r="165" spans="1:16">
      <c r="A165" s="1">
        <v>41534</v>
      </c>
      <c r="B165" s="1" t="s">
        <v>559</v>
      </c>
      <c r="C165" t="s">
        <v>18</v>
      </c>
      <c r="D165">
        <v>163</v>
      </c>
      <c r="E165" s="12" t="s">
        <v>1145</v>
      </c>
      <c r="F165" s="2">
        <v>62.752538902334997</v>
      </c>
      <c r="G165" s="2">
        <v>-149.720384810865</v>
      </c>
      <c r="H165" s="4" t="s">
        <v>2</v>
      </c>
      <c r="I165" s="4" t="s">
        <v>2</v>
      </c>
      <c r="J165" s="4">
        <v>2.4</v>
      </c>
      <c r="K165" s="4" t="s">
        <v>17</v>
      </c>
      <c r="L165" s="7" t="s">
        <v>217</v>
      </c>
      <c r="M165" s="9">
        <v>1</v>
      </c>
      <c r="N165" s="9" t="s">
        <v>660</v>
      </c>
    </row>
    <row r="166" spans="1:16">
      <c r="A166" s="1">
        <v>41534</v>
      </c>
      <c r="B166" s="1" t="s">
        <v>521</v>
      </c>
      <c r="C166" t="s">
        <v>1</v>
      </c>
      <c r="D166">
        <v>164</v>
      </c>
      <c r="E166" s="12">
        <v>164</v>
      </c>
      <c r="F166" s="2">
        <v>62.755325836278502</v>
      </c>
      <c r="G166" s="2">
        <v>-149.71757746288199</v>
      </c>
      <c r="H166" s="4">
        <v>1.2</v>
      </c>
      <c r="I166" s="4">
        <v>0</v>
      </c>
      <c r="J166" s="4">
        <v>3.2</v>
      </c>
      <c r="K166" s="4" t="s">
        <v>17</v>
      </c>
      <c r="L166" s="7" t="s">
        <v>218</v>
      </c>
      <c r="M166" s="9">
        <v>5</v>
      </c>
      <c r="N166" s="9" t="s">
        <v>660</v>
      </c>
    </row>
    <row r="167" spans="1:16">
      <c r="A167" s="1">
        <v>41534</v>
      </c>
      <c r="B167" s="1" t="s">
        <v>560</v>
      </c>
      <c r="C167" t="s">
        <v>18</v>
      </c>
      <c r="D167">
        <v>165</v>
      </c>
      <c r="E167" s="12" t="s">
        <v>1146</v>
      </c>
      <c r="F167" s="2">
        <v>62.757760733463599</v>
      </c>
      <c r="G167" s="2">
        <v>-149.71556106871</v>
      </c>
      <c r="H167" s="4" t="s">
        <v>2</v>
      </c>
      <c r="I167" s="4" t="s">
        <v>2</v>
      </c>
      <c r="J167" s="4" t="s">
        <v>2</v>
      </c>
      <c r="K167" s="4" t="s">
        <v>17</v>
      </c>
      <c r="L167" s="7" t="s">
        <v>219</v>
      </c>
      <c r="M167" s="9">
        <v>3</v>
      </c>
      <c r="N167" s="9" t="s">
        <v>660</v>
      </c>
    </row>
    <row r="168" spans="1:16">
      <c r="A168" s="1">
        <v>41534</v>
      </c>
      <c r="B168" s="1" t="s">
        <v>561</v>
      </c>
      <c r="C168" t="s">
        <v>18</v>
      </c>
      <c r="D168">
        <v>166</v>
      </c>
      <c r="E168" s="12" t="s">
        <v>1147</v>
      </c>
      <c r="F168" s="2">
        <v>62.760625732935402</v>
      </c>
      <c r="G168" s="2">
        <v>-149.71347249355301</v>
      </c>
      <c r="H168" s="4" t="s">
        <v>2</v>
      </c>
      <c r="I168" s="4" t="s">
        <v>2</v>
      </c>
      <c r="J168" s="4" t="s">
        <v>2</v>
      </c>
      <c r="K168" s="4" t="s">
        <v>17</v>
      </c>
      <c r="L168" s="7" t="s">
        <v>220</v>
      </c>
      <c r="M168" s="9">
        <v>2</v>
      </c>
      <c r="N168" s="9" t="s">
        <v>660</v>
      </c>
    </row>
    <row r="169" spans="1:16">
      <c r="A169" s="1">
        <v>41534</v>
      </c>
      <c r="B169" s="1" t="s">
        <v>562</v>
      </c>
      <c r="C169" t="s">
        <v>18</v>
      </c>
      <c r="D169">
        <v>167</v>
      </c>
      <c r="E169" s="12" t="s">
        <v>1148</v>
      </c>
      <c r="F169" s="2">
        <v>62.763501285380499</v>
      </c>
      <c r="G169" s="2">
        <v>-149.71357106239299</v>
      </c>
      <c r="H169" s="4" t="s">
        <v>2</v>
      </c>
      <c r="I169" s="4" t="s">
        <v>2</v>
      </c>
      <c r="J169" s="4" t="s">
        <v>2</v>
      </c>
      <c r="K169" s="4" t="s">
        <v>17</v>
      </c>
      <c r="L169" s="7" t="s">
        <v>221</v>
      </c>
      <c r="M169" s="9">
        <v>2</v>
      </c>
      <c r="N169" s="9" t="s">
        <v>660</v>
      </c>
    </row>
    <row r="170" spans="1:16">
      <c r="A170" s="1">
        <v>41534</v>
      </c>
      <c r="B170" s="1" t="s">
        <v>563</v>
      </c>
      <c r="C170" t="s">
        <v>18</v>
      </c>
      <c r="D170">
        <v>168</v>
      </c>
      <c r="E170" s="12" t="s">
        <v>1149</v>
      </c>
      <c r="F170" s="2">
        <v>62.766590203139501</v>
      </c>
      <c r="G170" s="2">
        <v>-149.71112773031501</v>
      </c>
      <c r="H170" s="4" t="s">
        <v>2</v>
      </c>
      <c r="I170" s="4" t="s">
        <v>2</v>
      </c>
      <c r="J170" s="4">
        <v>1.7</v>
      </c>
      <c r="K170" s="4" t="s">
        <v>17</v>
      </c>
      <c r="L170" s="7" t="s">
        <v>222</v>
      </c>
      <c r="M170" s="9">
        <v>0</v>
      </c>
      <c r="N170" s="9" t="s">
        <v>660</v>
      </c>
    </row>
    <row r="171" spans="1:16">
      <c r="A171" s="1">
        <v>41534</v>
      </c>
      <c r="B171" s="1" t="s">
        <v>564</v>
      </c>
      <c r="C171" t="s">
        <v>18</v>
      </c>
      <c r="D171">
        <v>169</v>
      </c>
      <c r="E171" s="12" t="s">
        <v>1150</v>
      </c>
      <c r="F171" s="2">
        <v>62.767976078193499</v>
      </c>
      <c r="G171" s="2">
        <v>-149.70589327567799</v>
      </c>
      <c r="H171" s="4" t="s">
        <v>2</v>
      </c>
      <c r="I171" s="4" t="s">
        <v>2</v>
      </c>
      <c r="J171" s="4">
        <v>2.8</v>
      </c>
      <c r="K171" s="4" t="s">
        <v>17</v>
      </c>
      <c r="L171" s="7" t="s">
        <v>223</v>
      </c>
      <c r="M171" s="9">
        <v>0</v>
      </c>
      <c r="N171" s="9" t="s">
        <v>660</v>
      </c>
    </row>
    <row r="172" spans="1:16">
      <c r="A172" s="1">
        <v>41534</v>
      </c>
      <c r="B172" s="1" t="s">
        <v>565</v>
      </c>
      <c r="C172" t="s">
        <v>18</v>
      </c>
      <c r="D172">
        <v>170</v>
      </c>
      <c r="E172" s="12" t="s">
        <v>1151</v>
      </c>
      <c r="F172" s="2">
        <v>62.768180634287901</v>
      </c>
      <c r="G172" s="2">
        <v>-149.700185894154</v>
      </c>
      <c r="H172" s="4" t="s">
        <v>2</v>
      </c>
      <c r="I172" s="4" t="s">
        <v>2</v>
      </c>
      <c r="J172" s="4">
        <v>3.8</v>
      </c>
      <c r="K172" s="4" t="s">
        <v>17</v>
      </c>
      <c r="L172" s="7" t="s">
        <v>224</v>
      </c>
      <c r="M172" s="9">
        <v>3</v>
      </c>
      <c r="N172" s="9" t="s">
        <v>660</v>
      </c>
    </row>
    <row r="173" spans="1:16">
      <c r="A173" s="1">
        <v>41534</v>
      </c>
      <c r="B173" s="1" t="s">
        <v>522</v>
      </c>
      <c r="C173" t="s">
        <v>10</v>
      </c>
      <c r="D173">
        <v>171</v>
      </c>
      <c r="E173" s="12">
        <v>171</v>
      </c>
      <c r="F173" s="2">
        <v>62.768564920236898</v>
      </c>
      <c r="G173" s="2">
        <v>-149.69376193545199</v>
      </c>
      <c r="H173" s="4">
        <v>0.2</v>
      </c>
      <c r="I173" s="4">
        <v>0</v>
      </c>
      <c r="J173" s="4">
        <v>4.4000000000000004</v>
      </c>
      <c r="K173" s="4" t="s">
        <v>17</v>
      </c>
      <c r="L173" s="7" t="s">
        <v>225</v>
      </c>
      <c r="M173" s="9">
        <v>5</v>
      </c>
      <c r="N173" s="9" t="s">
        <v>660</v>
      </c>
    </row>
    <row r="174" spans="1:16">
      <c r="A174" s="1">
        <v>41534</v>
      </c>
      <c r="B174" s="1" t="s">
        <v>566</v>
      </c>
      <c r="C174" t="s">
        <v>18</v>
      </c>
      <c r="D174">
        <v>172</v>
      </c>
      <c r="E174" s="12" t="s">
        <v>1152</v>
      </c>
      <c r="F174" s="2">
        <v>62.770003152602698</v>
      </c>
      <c r="G174" s="2">
        <v>-149.69063640188199</v>
      </c>
      <c r="H174" s="4" t="s">
        <v>2</v>
      </c>
      <c r="I174" s="4" t="s">
        <v>2</v>
      </c>
      <c r="J174" s="4" t="s">
        <v>2</v>
      </c>
      <c r="K174" s="4" t="s">
        <v>17</v>
      </c>
      <c r="L174" s="7" t="s">
        <v>226</v>
      </c>
      <c r="M174" s="9">
        <v>2</v>
      </c>
      <c r="N174" s="9" t="s">
        <v>660</v>
      </c>
    </row>
    <row r="175" spans="1:16">
      <c r="A175" s="1">
        <v>41534</v>
      </c>
      <c r="B175" s="1" t="s">
        <v>567</v>
      </c>
      <c r="C175" t="s">
        <v>18</v>
      </c>
      <c r="D175">
        <v>173</v>
      </c>
      <c r="E175" s="12" t="s">
        <v>1153</v>
      </c>
      <c r="F175" s="2">
        <v>62.772462254685301</v>
      </c>
      <c r="G175" s="2">
        <v>-149.69303491009899</v>
      </c>
      <c r="H175" s="4" t="s">
        <v>2</v>
      </c>
      <c r="I175" s="4" t="s">
        <v>2</v>
      </c>
      <c r="J175" s="4">
        <v>9.1</v>
      </c>
      <c r="K175" s="4" t="s">
        <v>17</v>
      </c>
      <c r="L175" s="7" t="s">
        <v>227</v>
      </c>
      <c r="M175" s="9">
        <v>0</v>
      </c>
      <c r="N175" s="9" t="s">
        <v>660</v>
      </c>
    </row>
    <row r="176" spans="1:16">
      <c r="A176" s="1">
        <v>41534</v>
      </c>
      <c r="B176" s="1" t="s">
        <v>523</v>
      </c>
      <c r="C176" t="s">
        <v>1</v>
      </c>
      <c r="D176">
        <v>174</v>
      </c>
      <c r="E176" s="12">
        <v>174</v>
      </c>
      <c r="F176" s="2">
        <v>62.775903515571798</v>
      </c>
      <c r="G176" s="2">
        <v>-149.693364157052</v>
      </c>
      <c r="H176" s="4">
        <v>0.7</v>
      </c>
      <c r="I176" s="4">
        <v>1.4</v>
      </c>
      <c r="J176" s="4">
        <v>2.4</v>
      </c>
      <c r="K176" s="4" t="s">
        <v>17</v>
      </c>
      <c r="L176" s="7" t="s">
        <v>228</v>
      </c>
      <c r="M176" s="9">
        <v>1</v>
      </c>
      <c r="N176" s="9" t="s">
        <v>660</v>
      </c>
      <c r="P176" t="s">
        <v>229</v>
      </c>
    </row>
    <row r="177" spans="1:16">
      <c r="A177" s="1">
        <v>41534</v>
      </c>
      <c r="B177" s="1" t="s">
        <v>568</v>
      </c>
      <c r="C177" t="s">
        <v>18</v>
      </c>
      <c r="D177">
        <v>175</v>
      </c>
      <c r="E177" s="12" t="s">
        <v>1154</v>
      </c>
      <c r="F177" s="2">
        <v>62.7782107403469</v>
      </c>
      <c r="G177" s="2">
        <v>-149.68954165878401</v>
      </c>
      <c r="H177" s="4" t="s">
        <v>2</v>
      </c>
      <c r="I177" s="4" t="s">
        <v>2</v>
      </c>
      <c r="J177" s="4">
        <v>4.5</v>
      </c>
      <c r="K177" s="4" t="s">
        <v>17</v>
      </c>
      <c r="L177" s="7" t="s">
        <v>230</v>
      </c>
      <c r="M177" s="9">
        <v>1</v>
      </c>
      <c r="N177" s="9" t="s">
        <v>660</v>
      </c>
    </row>
    <row r="178" spans="1:16">
      <c r="A178" s="1">
        <v>41534</v>
      </c>
      <c r="B178" s="1" t="s">
        <v>524</v>
      </c>
      <c r="C178" t="s">
        <v>1</v>
      </c>
      <c r="D178">
        <v>176</v>
      </c>
      <c r="E178" s="12">
        <v>176</v>
      </c>
      <c r="F178" s="2">
        <v>62.7802840390749</v>
      </c>
      <c r="G178" s="2">
        <v>-149.68549387878301</v>
      </c>
      <c r="H178" s="4">
        <v>1.6</v>
      </c>
      <c r="I178" s="4">
        <v>0</v>
      </c>
      <c r="J178" s="4">
        <v>4.0999999999999996</v>
      </c>
      <c r="K178" s="4" t="s">
        <v>17</v>
      </c>
      <c r="L178" s="7" t="s">
        <v>231</v>
      </c>
      <c r="M178" s="9">
        <v>8</v>
      </c>
      <c r="N178" s="9" t="s">
        <v>660</v>
      </c>
    </row>
    <row r="179" spans="1:16">
      <c r="A179" s="1">
        <v>41534</v>
      </c>
      <c r="B179" s="1" t="s">
        <v>525</v>
      </c>
      <c r="C179" t="s">
        <v>1</v>
      </c>
      <c r="D179">
        <v>177</v>
      </c>
      <c r="E179" s="12">
        <v>177</v>
      </c>
      <c r="F179" s="2">
        <v>62.781552902550096</v>
      </c>
      <c r="G179" s="2">
        <v>-149.67789374053399</v>
      </c>
      <c r="H179" s="4">
        <v>1.1000000000000001</v>
      </c>
      <c r="I179" s="4">
        <v>0</v>
      </c>
      <c r="J179" s="4">
        <v>4.2</v>
      </c>
      <c r="K179" s="4" t="s">
        <v>17</v>
      </c>
      <c r="L179" s="7" t="s">
        <v>233</v>
      </c>
      <c r="M179" s="9">
        <v>2</v>
      </c>
      <c r="N179" s="9" t="s">
        <v>660</v>
      </c>
      <c r="P179" t="s">
        <v>232</v>
      </c>
    </row>
    <row r="180" spans="1:16">
      <c r="A180" s="1">
        <v>41534</v>
      </c>
      <c r="B180" s="1" t="s">
        <v>526</v>
      </c>
      <c r="C180" t="s">
        <v>1</v>
      </c>
      <c r="D180">
        <v>178</v>
      </c>
      <c r="E180" s="12">
        <v>178</v>
      </c>
      <c r="F180" s="2">
        <v>62.781746132040702</v>
      </c>
      <c r="G180" s="2">
        <v>-149.67453096312499</v>
      </c>
      <c r="H180" s="4">
        <v>0.6</v>
      </c>
      <c r="I180" s="4">
        <v>0</v>
      </c>
      <c r="J180" s="4">
        <v>3.6</v>
      </c>
      <c r="K180" s="4" t="s">
        <v>17</v>
      </c>
      <c r="L180" s="7" t="s">
        <v>234</v>
      </c>
      <c r="M180" s="9">
        <v>5</v>
      </c>
      <c r="N180" s="9" t="s">
        <v>660</v>
      </c>
      <c r="P180" t="s">
        <v>235</v>
      </c>
    </row>
    <row r="181" spans="1:16">
      <c r="A181" s="1">
        <v>41534</v>
      </c>
      <c r="B181" s="1" t="s">
        <v>527</v>
      </c>
      <c r="C181" t="s">
        <v>10</v>
      </c>
      <c r="D181">
        <v>179</v>
      </c>
      <c r="E181" s="12">
        <v>179</v>
      </c>
      <c r="F181" s="2">
        <v>62.783386952203301</v>
      </c>
      <c r="G181" s="2">
        <v>-149.66599113765301</v>
      </c>
      <c r="H181" s="4">
        <v>0.7</v>
      </c>
      <c r="I181" s="4">
        <v>0</v>
      </c>
      <c r="J181" s="4">
        <v>4.3</v>
      </c>
      <c r="K181" s="4" t="s">
        <v>17</v>
      </c>
      <c r="L181" s="7" t="s">
        <v>236</v>
      </c>
      <c r="M181" s="9" t="s">
        <v>2</v>
      </c>
      <c r="N181" s="9" t="s">
        <v>660</v>
      </c>
      <c r="P181" t="s">
        <v>237</v>
      </c>
    </row>
    <row r="182" spans="1:16">
      <c r="A182" s="1">
        <v>41534</v>
      </c>
      <c r="B182" s="1" t="s">
        <v>569</v>
      </c>
      <c r="C182" t="s">
        <v>18</v>
      </c>
      <c r="D182">
        <v>180</v>
      </c>
      <c r="E182" s="12" t="s">
        <v>1155</v>
      </c>
      <c r="F182" s="2">
        <v>62.784750727708598</v>
      </c>
      <c r="G182" s="2">
        <v>-149.66078499051301</v>
      </c>
      <c r="H182" s="4" t="s">
        <v>2</v>
      </c>
      <c r="I182" s="4" t="s">
        <v>2</v>
      </c>
      <c r="J182" s="4">
        <v>2.6</v>
      </c>
      <c r="K182" s="4" t="s">
        <v>17</v>
      </c>
      <c r="L182" s="7" t="s">
        <v>238</v>
      </c>
      <c r="M182" s="9">
        <v>7</v>
      </c>
      <c r="N182" s="9" t="s">
        <v>660</v>
      </c>
    </row>
    <row r="183" spans="1:16">
      <c r="A183" s="1">
        <v>41534</v>
      </c>
      <c r="B183" s="1" t="s">
        <v>528</v>
      </c>
      <c r="C183" t="s">
        <v>1</v>
      </c>
      <c r="D183">
        <v>181</v>
      </c>
      <c r="E183" s="12">
        <v>181</v>
      </c>
      <c r="F183" s="2">
        <v>62.785366344663899</v>
      </c>
      <c r="G183" s="2">
        <v>-149.65866730546</v>
      </c>
      <c r="H183" s="4">
        <v>2.2000000000000002</v>
      </c>
      <c r="I183" s="4">
        <v>0</v>
      </c>
      <c r="J183" s="4">
        <v>4.2</v>
      </c>
      <c r="K183" s="4" t="s">
        <v>17</v>
      </c>
      <c r="L183" s="7" t="s">
        <v>239</v>
      </c>
      <c r="M183" s="9">
        <v>3</v>
      </c>
      <c r="N183" s="9" t="s">
        <v>660</v>
      </c>
    </row>
    <row r="184" spans="1:16">
      <c r="A184" s="1">
        <v>41534</v>
      </c>
      <c r="B184" s="1" t="s">
        <v>529</v>
      </c>
      <c r="C184" t="s">
        <v>1</v>
      </c>
      <c r="D184">
        <v>182</v>
      </c>
      <c r="E184" s="12">
        <v>182</v>
      </c>
      <c r="F184" s="2">
        <v>62.786654171686301</v>
      </c>
      <c r="G184" s="2">
        <v>-149.653641255748</v>
      </c>
      <c r="H184" s="4">
        <v>1.3</v>
      </c>
      <c r="I184" s="4">
        <v>0</v>
      </c>
      <c r="J184" s="4">
        <v>3.3</v>
      </c>
      <c r="K184" s="4" t="s">
        <v>17</v>
      </c>
      <c r="L184" s="7" t="s">
        <v>240</v>
      </c>
      <c r="M184" s="9">
        <v>0</v>
      </c>
      <c r="N184" s="9" t="s">
        <v>660</v>
      </c>
      <c r="P184" t="s">
        <v>241</v>
      </c>
    </row>
    <row r="185" spans="1:16">
      <c r="A185" s="1">
        <v>41534</v>
      </c>
      <c r="B185" s="1" t="s">
        <v>530</v>
      </c>
      <c r="C185" t="s">
        <v>1</v>
      </c>
      <c r="D185">
        <v>183</v>
      </c>
      <c r="E185" s="12">
        <v>183</v>
      </c>
      <c r="F185" s="2">
        <v>62.787882534885497</v>
      </c>
      <c r="G185" s="2">
        <v>-149.64816123118601</v>
      </c>
      <c r="H185" s="4">
        <v>1.7</v>
      </c>
      <c r="I185" s="4">
        <v>0</v>
      </c>
      <c r="J185" s="4">
        <v>2.8</v>
      </c>
      <c r="K185" s="4" t="s">
        <v>17</v>
      </c>
      <c r="L185" s="7" t="s">
        <v>242</v>
      </c>
      <c r="M185" s="9">
        <v>7</v>
      </c>
      <c r="N185" s="9" t="s">
        <v>660</v>
      </c>
    </row>
    <row r="186" spans="1:16">
      <c r="A186" s="1">
        <v>41534</v>
      </c>
      <c r="B186" s="1" t="s">
        <v>531</v>
      </c>
      <c r="C186" t="s">
        <v>1</v>
      </c>
      <c r="D186">
        <v>184</v>
      </c>
      <c r="E186" s="12">
        <v>184</v>
      </c>
      <c r="F186" s="2">
        <v>62.7885531467508</v>
      </c>
      <c r="G186" s="2">
        <v>-149.64267074862701</v>
      </c>
      <c r="H186" s="4">
        <v>1.9</v>
      </c>
      <c r="I186" s="4">
        <v>0</v>
      </c>
      <c r="J186" s="4">
        <v>1.7</v>
      </c>
      <c r="K186" s="4" t="s">
        <v>17</v>
      </c>
      <c r="L186" s="7" t="s">
        <v>243</v>
      </c>
      <c r="M186" s="9">
        <v>9</v>
      </c>
      <c r="N186" s="9" t="s">
        <v>660</v>
      </c>
    </row>
    <row r="187" spans="1:16">
      <c r="A187" s="1">
        <v>41534</v>
      </c>
      <c r="B187" s="1" t="s">
        <v>532</v>
      </c>
      <c r="C187" t="s">
        <v>1</v>
      </c>
      <c r="D187">
        <v>185</v>
      </c>
      <c r="E187" s="12">
        <v>185</v>
      </c>
      <c r="F187" s="2">
        <v>62.790378119668098</v>
      </c>
      <c r="G187" s="2">
        <v>-149.63937917828201</v>
      </c>
      <c r="H187" s="4">
        <v>2.6</v>
      </c>
      <c r="I187" s="4">
        <v>0</v>
      </c>
      <c r="J187" s="4">
        <v>2.2999999999999998</v>
      </c>
      <c r="K187" s="4" t="s">
        <v>17</v>
      </c>
      <c r="L187" s="7" t="s">
        <v>244</v>
      </c>
      <c r="M187" s="9">
        <v>30</v>
      </c>
      <c r="N187" s="9" t="s">
        <v>660</v>
      </c>
    </row>
    <row r="188" spans="1:16">
      <c r="A188" s="1">
        <v>41534</v>
      </c>
      <c r="B188" s="1" t="s">
        <v>533</v>
      </c>
      <c r="C188" t="s">
        <v>1</v>
      </c>
      <c r="D188">
        <v>186</v>
      </c>
      <c r="E188" s="12">
        <v>186</v>
      </c>
      <c r="F188" s="2">
        <v>62.7894423674339</v>
      </c>
      <c r="G188" s="2">
        <v>-149.63321277005701</v>
      </c>
      <c r="H188" s="4">
        <v>3.4</v>
      </c>
      <c r="I188" s="4">
        <v>0</v>
      </c>
      <c r="J188" s="4">
        <v>3</v>
      </c>
      <c r="K188" s="4" t="s">
        <v>17</v>
      </c>
      <c r="L188" s="7" t="s">
        <v>245</v>
      </c>
      <c r="M188" s="9" t="s">
        <v>2</v>
      </c>
      <c r="N188" s="9" t="s">
        <v>660</v>
      </c>
      <c r="P188" t="s">
        <v>246</v>
      </c>
    </row>
    <row r="189" spans="1:16">
      <c r="A189" s="1">
        <v>41534</v>
      </c>
      <c r="B189" s="1" t="s">
        <v>534</v>
      </c>
      <c r="C189" t="s">
        <v>1</v>
      </c>
      <c r="D189">
        <v>187</v>
      </c>
      <c r="E189" s="12">
        <v>187</v>
      </c>
      <c r="F189" s="2">
        <v>62.789652856037002</v>
      </c>
      <c r="G189" s="2">
        <v>-149.627705911324</v>
      </c>
      <c r="H189" s="4">
        <v>2.4</v>
      </c>
      <c r="I189" s="4">
        <v>0</v>
      </c>
      <c r="J189" s="4">
        <v>1.7</v>
      </c>
      <c r="K189" s="4" t="s">
        <v>17</v>
      </c>
      <c r="L189" s="7" t="s">
        <v>247</v>
      </c>
      <c r="M189" s="9" t="s">
        <v>2</v>
      </c>
      <c r="N189" s="9" t="s">
        <v>660</v>
      </c>
      <c r="P189" t="s">
        <v>248</v>
      </c>
    </row>
    <row r="190" spans="1:16">
      <c r="A190" s="1">
        <v>41534</v>
      </c>
      <c r="B190" s="1" t="s">
        <v>535</v>
      </c>
      <c r="C190" t="s">
        <v>1</v>
      </c>
      <c r="D190">
        <v>188</v>
      </c>
      <c r="E190" s="12">
        <v>188</v>
      </c>
      <c r="F190" s="2">
        <v>62.790893531315099</v>
      </c>
      <c r="G190" s="2">
        <v>-149.62500904683699</v>
      </c>
      <c r="H190" s="4">
        <v>2.1</v>
      </c>
      <c r="I190" s="4">
        <v>0</v>
      </c>
      <c r="J190" s="4">
        <v>2.2999999999999998</v>
      </c>
      <c r="K190" s="4" t="s">
        <v>17</v>
      </c>
      <c r="L190" s="7" t="s">
        <v>250</v>
      </c>
      <c r="M190" s="9">
        <v>17</v>
      </c>
      <c r="N190" s="9" t="s">
        <v>660</v>
      </c>
      <c r="P190" t="s">
        <v>249</v>
      </c>
    </row>
    <row r="191" spans="1:16">
      <c r="A191" s="1">
        <v>41534</v>
      </c>
      <c r="B191" s="1" t="s">
        <v>536</v>
      </c>
      <c r="C191" t="s">
        <v>1</v>
      </c>
      <c r="D191">
        <v>189</v>
      </c>
      <c r="E191" s="12">
        <v>189</v>
      </c>
      <c r="F191" s="2">
        <v>62.793248703533102</v>
      </c>
      <c r="G191" s="2">
        <v>-149.620118050418</v>
      </c>
      <c r="H191" s="4">
        <v>1.9</v>
      </c>
      <c r="I191" s="4">
        <v>0</v>
      </c>
      <c r="J191" s="4">
        <v>4.4000000000000004</v>
      </c>
      <c r="K191" s="4" t="s">
        <v>17</v>
      </c>
      <c r="L191" s="7" t="s">
        <v>251</v>
      </c>
      <c r="M191" s="9">
        <v>14</v>
      </c>
      <c r="N191" s="9" t="s">
        <v>660</v>
      </c>
      <c r="P191" t="s">
        <v>252</v>
      </c>
    </row>
    <row r="192" spans="1:16">
      <c r="A192" s="1">
        <v>41534</v>
      </c>
      <c r="B192" s="1" t="s">
        <v>537</v>
      </c>
      <c r="C192" t="s">
        <v>1</v>
      </c>
      <c r="D192">
        <v>190</v>
      </c>
      <c r="E192" s="12">
        <v>190</v>
      </c>
      <c r="F192" s="2">
        <v>62.795556184746303</v>
      </c>
      <c r="G192" s="2">
        <v>-149.61579876827099</v>
      </c>
      <c r="H192" s="4">
        <v>2.2000000000000002</v>
      </c>
      <c r="I192" s="4">
        <v>0</v>
      </c>
      <c r="J192" s="4">
        <v>4.9000000000000004</v>
      </c>
      <c r="K192" s="4" t="s">
        <v>17</v>
      </c>
      <c r="L192" s="7" t="s">
        <v>253</v>
      </c>
      <c r="M192" s="9">
        <v>10</v>
      </c>
      <c r="N192" s="9" t="s">
        <v>660</v>
      </c>
    </row>
    <row r="193" spans="1:16">
      <c r="A193" s="1">
        <v>41534</v>
      </c>
      <c r="B193" s="1" t="s">
        <v>570</v>
      </c>
      <c r="C193" t="s">
        <v>18</v>
      </c>
      <c r="D193">
        <v>191</v>
      </c>
      <c r="E193" s="12" t="s">
        <v>1156</v>
      </c>
      <c r="F193" s="2">
        <v>62.797717396184403</v>
      </c>
      <c r="G193" s="2">
        <v>-149.61172434385</v>
      </c>
      <c r="H193" s="4" t="s">
        <v>2</v>
      </c>
      <c r="I193" s="4" t="s">
        <v>2</v>
      </c>
      <c r="J193" s="4">
        <v>15.4</v>
      </c>
      <c r="K193" s="4" t="s">
        <v>17</v>
      </c>
      <c r="L193" s="7" t="s">
        <v>254</v>
      </c>
      <c r="M193" s="9">
        <v>4</v>
      </c>
      <c r="N193" s="9" t="s">
        <v>660</v>
      </c>
    </row>
    <row r="194" spans="1:16">
      <c r="A194" s="1">
        <v>41534</v>
      </c>
      <c r="B194" s="1" t="s">
        <v>571</v>
      </c>
      <c r="C194" t="s">
        <v>18</v>
      </c>
      <c r="D194">
        <v>192</v>
      </c>
      <c r="E194" s="12" t="s">
        <v>1157</v>
      </c>
      <c r="F194" s="2">
        <v>62.800034744455502</v>
      </c>
      <c r="G194" s="2">
        <v>-149.60821761668799</v>
      </c>
      <c r="H194" s="4" t="s">
        <v>2</v>
      </c>
      <c r="I194" s="4" t="s">
        <v>2</v>
      </c>
      <c r="J194" s="4">
        <v>12.7</v>
      </c>
      <c r="K194" s="4" t="s">
        <v>17</v>
      </c>
      <c r="L194" s="7" t="s">
        <v>255</v>
      </c>
      <c r="M194" s="9">
        <v>0</v>
      </c>
      <c r="N194" s="9" t="s">
        <v>660</v>
      </c>
    </row>
    <row r="195" spans="1:16">
      <c r="A195" s="1">
        <v>41534</v>
      </c>
      <c r="B195" s="1" t="s">
        <v>572</v>
      </c>
      <c r="C195" t="s">
        <v>18</v>
      </c>
      <c r="D195">
        <v>193</v>
      </c>
      <c r="E195" s="12" t="s">
        <v>1158</v>
      </c>
      <c r="F195" s="2">
        <v>62.802605691905498</v>
      </c>
      <c r="G195" s="2">
        <v>-149.60485962300299</v>
      </c>
      <c r="H195" s="4" t="s">
        <v>2</v>
      </c>
      <c r="I195" s="4" t="s">
        <v>2</v>
      </c>
      <c r="J195" s="4">
        <v>12.2</v>
      </c>
      <c r="K195" s="4" t="s">
        <v>17</v>
      </c>
      <c r="L195" s="7" t="s">
        <v>256</v>
      </c>
      <c r="M195" s="9">
        <v>10</v>
      </c>
      <c r="N195" s="9" t="s">
        <v>660</v>
      </c>
    </row>
    <row r="196" spans="1:16">
      <c r="A196" s="1">
        <v>41535</v>
      </c>
      <c r="B196" s="1" t="s">
        <v>607</v>
      </c>
      <c r="C196" t="s">
        <v>18</v>
      </c>
      <c r="D196">
        <v>194</v>
      </c>
      <c r="E196" s="12" t="s">
        <v>1159</v>
      </c>
      <c r="F196" s="2">
        <v>62.659007790888403</v>
      </c>
      <c r="G196" s="2">
        <v>-149.940944871613</v>
      </c>
      <c r="H196" s="4" t="s">
        <v>2</v>
      </c>
      <c r="I196" s="4" t="s">
        <v>2</v>
      </c>
      <c r="J196" s="4">
        <v>1.2</v>
      </c>
      <c r="K196" s="4" t="s">
        <v>257</v>
      </c>
      <c r="L196" s="7" t="s">
        <v>258</v>
      </c>
      <c r="M196" s="9" t="s">
        <v>2</v>
      </c>
      <c r="N196" s="9" t="s">
        <v>660</v>
      </c>
      <c r="P196" s="4" t="s">
        <v>259</v>
      </c>
    </row>
    <row r="197" spans="1:16">
      <c r="A197" s="1">
        <v>41535</v>
      </c>
      <c r="B197" t="s">
        <v>608</v>
      </c>
      <c r="C197" t="s">
        <v>18</v>
      </c>
      <c r="D197">
        <v>195</v>
      </c>
      <c r="E197" s="12" t="s">
        <v>1160</v>
      </c>
      <c r="F197" s="2">
        <v>62.661037757493801</v>
      </c>
      <c r="G197" s="2">
        <v>-149.938979102714</v>
      </c>
      <c r="H197" s="4" t="s">
        <v>2</v>
      </c>
      <c r="I197" s="4" t="s">
        <v>2</v>
      </c>
      <c r="J197" s="4">
        <v>3.2</v>
      </c>
      <c r="K197" s="4" t="s">
        <v>257</v>
      </c>
      <c r="L197" s="7" t="s">
        <v>260</v>
      </c>
      <c r="M197" s="9" t="s">
        <v>2</v>
      </c>
      <c r="N197" s="9" t="s">
        <v>660</v>
      </c>
      <c r="P197" t="s">
        <v>65</v>
      </c>
    </row>
    <row r="198" spans="1:16">
      <c r="A198" s="1">
        <v>41535</v>
      </c>
      <c r="B198" t="s">
        <v>609</v>
      </c>
      <c r="C198" t="s">
        <v>18</v>
      </c>
      <c r="D198">
        <v>196</v>
      </c>
      <c r="E198" s="12" t="s">
        <v>1161</v>
      </c>
      <c r="F198" s="2">
        <v>62.663288004405899</v>
      </c>
      <c r="G198" s="2">
        <v>-149.93515339634999</v>
      </c>
      <c r="H198" s="4" t="s">
        <v>2</v>
      </c>
      <c r="I198" s="4" t="s">
        <v>2</v>
      </c>
      <c r="J198" s="4">
        <v>1.3</v>
      </c>
      <c r="K198" s="4" t="s">
        <v>257</v>
      </c>
      <c r="L198" s="7" t="s">
        <v>261</v>
      </c>
      <c r="M198" s="9" t="s">
        <v>2</v>
      </c>
      <c r="N198" s="9" t="s">
        <v>660</v>
      </c>
      <c r="P198" t="s">
        <v>65</v>
      </c>
    </row>
    <row r="199" spans="1:16">
      <c r="A199" s="1">
        <v>41535</v>
      </c>
      <c r="B199" t="s">
        <v>573</v>
      </c>
      <c r="C199" t="s">
        <v>1</v>
      </c>
      <c r="D199">
        <v>197</v>
      </c>
      <c r="E199" s="12">
        <v>197</v>
      </c>
      <c r="F199" s="2">
        <v>62.664648499609903</v>
      </c>
      <c r="G199" s="2">
        <v>-149.92988669195</v>
      </c>
      <c r="H199" s="4">
        <v>2.9</v>
      </c>
      <c r="I199" s="4">
        <v>0</v>
      </c>
      <c r="J199" s="4">
        <v>3.1</v>
      </c>
      <c r="K199" s="4" t="s">
        <v>257</v>
      </c>
      <c r="L199" s="7" t="s">
        <v>262</v>
      </c>
      <c r="M199" s="9">
        <v>8</v>
      </c>
      <c r="N199" s="9" t="s">
        <v>660</v>
      </c>
      <c r="P199" t="s">
        <v>263</v>
      </c>
    </row>
    <row r="200" spans="1:16">
      <c r="A200" s="1">
        <v>41535</v>
      </c>
      <c r="B200" t="s">
        <v>610</v>
      </c>
      <c r="C200" t="s">
        <v>18</v>
      </c>
      <c r="D200">
        <v>198</v>
      </c>
      <c r="E200" s="12" t="s">
        <v>1162</v>
      </c>
      <c r="F200" s="2">
        <v>62.666187976767297</v>
      </c>
      <c r="G200" s="2">
        <v>-149.92395593106201</v>
      </c>
      <c r="H200" s="4" t="s">
        <v>2</v>
      </c>
      <c r="I200" s="4" t="s">
        <v>2</v>
      </c>
      <c r="J200" s="4" t="s">
        <v>2</v>
      </c>
      <c r="K200" s="4" t="s">
        <v>257</v>
      </c>
      <c r="L200" s="7" t="s">
        <v>264</v>
      </c>
      <c r="M200" s="9">
        <v>6</v>
      </c>
      <c r="N200" s="9" t="s">
        <v>660</v>
      </c>
      <c r="P200" t="s">
        <v>266</v>
      </c>
    </row>
    <row r="201" spans="1:16">
      <c r="A201" s="1">
        <v>41535</v>
      </c>
      <c r="B201" t="s">
        <v>611</v>
      </c>
      <c r="C201" t="s">
        <v>18</v>
      </c>
      <c r="D201">
        <v>199</v>
      </c>
      <c r="E201" s="12" t="s">
        <v>1163</v>
      </c>
      <c r="F201" s="2">
        <v>62.6670735711972</v>
      </c>
      <c r="G201" s="2">
        <v>-149.91925919929099</v>
      </c>
      <c r="H201" s="4" t="s">
        <v>2</v>
      </c>
      <c r="I201" s="4" t="s">
        <v>2</v>
      </c>
      <c r="J201" s="4" t="s">
        <v>2</v>
      </c>
      <c r="K201" s="4" t="s">
        <v>257</v>
      </c>
      <c r="L201" s="7" t="s">
        <v>265</v>
      </c>
      <c r="M201" s="9">
        <v>0</v>
      </c>
      <c r="N201" s="9" t="s">
        <v>660</v>
      </c>
    </row>
    <row r="202" spans="1:16">
      <c r="A202" s="1">
        <v>41535</v>
      </c>
      <c r="B202" t="s">
        <v>574</v>
      </c>
      <c r="C202" t="s">
        <v>1</v>
      </c>
      <c r="D202">
        <v>200</v>
      </c>
      <c r="E202" s="12">
        <v>200</v>
      </c>
      <c r="F202" s="2">
        <v>62.667033707992502</v>
      </c>
      <c r="G202" s="2">
        <v>-149.913626287553</v>
      </c>
      <c r="H202" s="4">
        <v>1.3</v>
      </c>
      <c r="I202" s="4">
        <v>0</v>
      </c>
      <c r="J202" s="4">
        <v>2.8</v>
      </c>
      <c r="K202" s="4" t="s">
        <v>257</v>
      </c>
      <c r="L202" s="7" t="s">
        <v>267</v>
      </c>
      <c r="M202" s="9">
        <v>4</v>
      </c>
      <c r="N202" s="9" t="s">
        <v>660</v>
      </c>
      <c r="P202" t="s">
        <v>268</v>
      </c>
    </row>
    <row r="203" spans="1:16">
      <c r="A203" s="1">
        <v>41535</v>
      </c>
      <c r="B203" t="s">
        <v>575</v>
      </c>
      <c r="C203" t="s">
        <v>1</v>
      </c>
      <c r="D203">
        <v>201</v>
      </c>
      <c r="E203" s="12">
        <v>201</v>
      </c>
      <c r="F203" s="2">
        <v>62.668544333407397</v>
      </c>
      <c r="G203" s="2">
        <v>-149.91123770308201</v>
      </c>
      <c r="H203" s="4">
        <v>2.1</v>
      </c>
      <c r="I203" s="4">
        <v>0</v>
      </c>
      <c r="J203" s="4">
        <v>1.5</v>
      </c>
      <c r="K203" s="4" t="s">
        <v>257</v>
      </c>
      <c r="L203" s="7" t="s">
        <v>269</v>
      </c>
      <c r="M203" s="9">
        <v>4</v>
      </c>
      <c r="N203" s="9" t="s">
        <v>660</v>
      </c>
      <c r="P203" t="s">
        <v>270</v>
      </c>
    </row>
    <row r="204" spans="1:16">
      <c r="A204" s="1">
        <v>41535</v>
      </c>
      <c r="B204" t="s">
        <v>576</v>
      </c>
      <c r="C204" t="s">
        <v>1</v>
      </c>
      <c r="D204">
        <v>202</v>
      </c>
      <c r="E204" s="12">
        <v>202</v>
      </c>
      <c r="F204" s="2">
        <v>62.670065299769902</v>
      </c>
      <c r="G204" s="2">
        <v>-149.905138026831</v>
      </c>
      <c r="H204" s="4">
        <v>2.1</v>
      </c>
      <c r="I204" s="4">
        <v>0</v>
      </c>
      <c r="J204" s="4">
        <v>1.9</v>
      </c>
      <c r="K204" s="4" t="s">
        <v>257</v>
      </c>
      <c r="L204" s="7" t="s">
        <v>271</v>
      </c>
      <c r="M204" s="9">
        <v>6</v>
      </c>
      <c r="N204" s="9" t="s">
        <v>660</v>
      </c>
      <c r="P204" t="s">
        <v>272</v>
      </c>
    </row>
    <row r="205" spans="1:16">
      <c r="A205" s="1">
        <v>41535</v>
      </c>
      <c r="B205" t="s">
        <v>577</v>
      </c>
      <c r="C205" t="s">
        <v>1</v>
      </c>
      <c r="D205">
        <v>203</v>
      </c>
      <c r="E205" s="12">
        <v>203</v>
      </c>
      <c r="F205" s="2">
        <v>62.671787580485002</v>
      </c>
      <c r="G205" s="2">
        <v>-149.89734592995401</v>
      </c>
      <c r="H205" s="4">
        <v>1.4</v>
      </c>
      <c r="I205" s="4">
        <v>0</v>
      </c>
      <c r="J205" s="4">
        <v>2.7</v>
      </c>
      <c r="K205" s="4" t="s">
        <v>257</v>
      </c>
      <c r="L205" s="7" t="s">
        <v>273</v>
      </c>
      <c r="M205" s="9">
        <v>8</v>
      </c>
      <c r="N205" s="9" t="s">
        <v>660</v>
      </c>
    </row>
    <row r="206" spans="1:16">
      <c r="A206" s="1">
        <v>41535</v>
      </c>
      <c r="B206" t="s">
        <v>578</v>
      </c>
      <c r="C206" t="s">
        <v>1</v>
      </c>
      <c r="D206">
        <v>204</v>
      </c>
      <c r="E206" s="12">
        <v>204</v>
      </c>
      <c r="F206" s="2">
        <v>62.672268385657603</v>
      </c>
      <c r="G206" s="2">
        <v>-149.89407693449601</v>
      </c>
      <c r="H206" s="4">
        <v>1.6</v>
      </c>
      <c r="I206" s="4">
        <v>0</v>
      </c>
      <c r="J206" s="4">
        <v>2.5</v>
      </c>
      <c r="K206" s="4" t="s">
        <v>257</v>
      </c>
      <c r="L206" s="7" t="s">
        <v>274</v>
      </c>
      <c r="M206" s="9">
        <v>3</v>
      </c>
      <c r="N206" s="9" t="s">
        <v>660</v>
      </c>
    </row>
    <row r="207" spans="1:16">
      <c r="A207" s="1">
        <v>41535</v>
      </c>
      <c r="B207" t="s">
        <v>612</v>
      </c>
      <c r="C207" t="s">
        <v>18</v>
      </c>
      <c r="D207">
        <v>205</v>
      </c>
      <c r="E207" s="12" t="s">
        <v>1164</v>
      </c>
      <c r="F207" s="2">
        <v>62.674464336887702</v>
      </c>
      <c r="G207" s="2">
        <v>-149.891199531262</v>
      </c>
      <c r="H207" s="4" t="s">
        <v>2</v>
      </c>
      <c r="I207" s="4" t="s">
        <v>2</v>
      </c>
      <c r="J207" s="4">
        <v>2.8</v>
      </c>
      <c r="K207" s="4" t="s">
        <v>257</v>
      </c>
      <c r="L207" s="7" t="s">
        <v>275</v>
      </c>
      <c r="M207" s="9">
        <v>0</v>
      </c>
      <c r="N207" s="9" t="s">
        <v>660</v>
      </c>
    </row>
    <row r="208" spans="1:16">
      <c r="A208" s="1">
        <v>41535</v>
      </c>
      <c r="B208" t="s">
        <v>613</v>
      </c>
      <c r="C208" t="s">
        <v>18</v>
      </c>
      <c r="D208">
        <v>206</v>
      </c>
      <c r="E208" s="12" t="s">
        <v>1165</v>
      </c>
      <c r="F208" s="2">
        <v>62.674939709695003</v>
      </c>
      <c r="G208" s="2">
        <v>-149.88552591991399</v>
      </c>
      <c r="H208" s="4" t="s">
        <v>2</v>
      </c>
      <c r="I208" s="4" t="s">
        <v>2</v>
      </c>
      <c r="J208" s="4">
        <v>2</v>
      </c>
      <c r="K208" s="4" t="s">
        <v>257</v>
      </c>
      <c r="L208" s="7" t="s">
        <v>276</v>
      </c>
      <c r="M208" s="9">
        <v>7</v>
      </c>
      <c r="N208" s="9" t="s">
        <v>660</v>
      </c>
    </row>
    <row r="209" spans="1:16">
      <c r="A209" s="1">
        <v>41535</v>
      </c>
      <c r="B209" t="s">
        <v>614</v>
      </c>
      <c r="C209" t="s">
        <v>18</v>
      </c>
      <c r="D209">
        <v>207</v>
      </c>
      <c r="E209" s="12" t="s">
        <v>1166</v>
      </c>
      <c r="F209" s="2">
        <v>62.675314519127099</v>
      </c>
      <c r="G209" s="2">
        <v>-149.878943112337</v>
      </c>
      <c r="H209" s="4" t="s">
        <v>2</v>
      </c>
      <c r="I209" s="4" t="s">
        <v>2</v>
      </c>
      <c r="J209" s="4">
        <v>1.4</v>
      </c>
      <c r="K209" s="4" t="s">
        <v>257</v>
      </c>
      <c r="L209" s="7" t="s">
        <v>277</v>
      </c>
      <c r="M209" s="9">
        <v>4</v>
      </c>
      <c r="N209" s="9" t="s">
        <v>660</v>
      </c>
    </row>
    <row r="210" spans="1:16">
      <c r="A210" s="1">
        <v>41535</v>
      </c>
      <c r="B210" t="s">
        <v>579</v>
      </c>
      <c r="C210" t="s">
        <v>1</v>
      </c>
      <c r="D210">
        <v>208</v>
      </c>
      <c r="E210" s="12">
        <v>208</v>
      </c>
      <c r="F210" s="2">
        <v>62.675891113147699</v>
      </c>
      <c r="G210" s="2">
        <v>-149.87389872808399</v>
      </c>
      <c r="H210" s="4">
        <v>1.4</v>
      </c>
      <c r="I210" s="4">
        <v>0</v>
      </c>
      <c r="J210" s="4">
        <v>2</v>
      </c>
      <c r="K210" s="4" t="s">
        <v>257</v>
      </c>
      <c r="L210" s="7" t="s">
        <v>278</v>
      </c>
      <c r="M210" s="9">
        <v>2</v>
      </c>
      <c r="N210" s="9" t="s">
        <v>660</v>
      </c>
      <c r="P210" t="s">
        <v>279</v>
      </c>
    </row>
    <row r="211" spans="1:16">
      <c r="A211" s="1">
        <v>41535</v>
      </c>
      <c r="B211" t="s">
        <v>580</v>
      </c>
      <c r="C211" t="s">
        <v>1</v>
      </c>
      <c r="D211">
        <v>209</v>
      </c>
      <c r="E211" s="12">
        <v>209</v>
      </c>
      <c r="F211" s="2">
        <v>62.679844734280898</v>
      </c>
      <c r="G211" s="2">
        <v>-149.87208960201801</v>
      </c>
      <c r="H211" s="4">
        <v>1.8</v>
      </c>
      <c r="I211" s="4">
        <v>2.5</v>
      </c>
      <c r="J211" s="4">
        <v>2.4</v>
      </c>
      <c r="K211" s="4" t="s">
        <v>257</v>
      </c>
      <c r="L211" s="7" t="s">
        <v>280</v>
      </c>
      <c r="M211" s="9">
        <v>0</v>
      </c>
      <c r="N211" s="9" t="s">
        <v>660</v>
      </c>
      <c r="P211" t="s">
        <v>281</v>
      </c>
    </row>
    <row r="212" spans="1:16">
      <c r="A212" s="1">
        <v>41535</v>
      </c>
      <c r="B212" t="s">
        <v>615</v>
      </c>
      <c r="C212" t="s">
        <v>18</v>
      </c>
      <c r="D212">
        <v>210</v>
      </c>
      <c r="E212" s="12" t="s">
        <v>1167</v>
      </c>
      <c r="F212" s="2">
        <v>62.682311665920601</v>
      </c>
      <c r="G212" s="2">
        <v>-149.867658963629</v>
      </c>
      <c r="H212" s="4" t="s">
        <v>2</v>
      </c>
      <c r="I212" s="4" t="s">
        <v>2</v>
      </c>
      <c r="J212" s="4">
        <v>2.2000000000000002</v>
      </c>
      <c r="K212" s="4" t="s">
        <v>17</v>
      </c>
      <c r="L212" s="7" t="s">
        <v>282</v>
      </c>
      <c r="M212" s="9" t="s">
        <v>2</v>
      </c>
      <c r="N212" s="9" t="s">
        <v>660</v>
      </c>
      <c r="P212" t="s">
        <v>283</v>
      </c>
    </row>
    <row r="213" spans="1:16">
      <c r="A213" s="1">
        <v>41535</v>
      </c>
      <c r="B213" t="s">
        <v>616</v>
      </c>
      <c r="C213" t="s">
        <v>18</v>
      </c>
      <c r="D213">
        <v>211</v>
      </c>
      <c r="E213" s="12" t="s">
        <v>1168</v>
      </c>
      <c r="F213" s="2">
        <v>62.684842987093603</v>
      </c>
      <c r="G213" s="2">
        <v>-149.863019314967</v>
      </c>
      <c r="H213" s="4" t="s">
        <v>2</v>
      </c>
      <c r="I213" s="4" t="s">
        <v>2</v>
      </c>
      <c r="J213" s="4">
        <v>1.4</v>
      </c>
      <c r="K213" s="4" t="s">
        <v>17</v>
      </c>
      <c r="L213" s="7" t="s">
        <v>284</v>
      </c>
      <c r="M213" s="9" t="s">
        <v>2</v>
      </c>
      <c r="N213" s="9" t="s">
        <v>660</v>
      </c>
      <c r="P213" t="s">
        <v>283</v>
      </c>
    </row>
    <row r="214" spans="1:16">
      <c r="A214" s="1">
        <v>41535</v>
      </c>
      <c r="B214" t="s">
        <v>617</v>
      </c>
      <c r="C214" t="s">
        <v>18</v>
      </c>
      <c r="D214">
        <v>212</v>
      </c>
      <c r="E214" s="12" t="s">
        <v>1169</v>
      </c>
      <c r="F214" s="2">
        <v>62.6876784098583</v>
      </c>
      <c r="G214" s="2">
        <v>-149.86121480128801</v>
      </c>
      <c r="H214" s="4" t="s">
        <v>2</v>
      </c>
      <c r="I214" s="4" t="s">
        <v>2</v>
      </c>
      <c r="J214" s="4" t="s">
        <v>2</v>
      </c>
      <c r="K214" s="4" t="s">
        <v>17</v>
      </c>
      <c r="L214" s="7" t="s">
        <v>285</v>
      </c>
      <c r="M214" s="9" t="s">
        <v>2</v>
      </c>
      <c r="N214" s="9" t="s">
        <v>660</v>
      </c>
      <c r="P214" t="s">
        <v>283</v>
      </c>
    </row>
    <row r="215" spans="1:16">
      <c r="A215" s="1">
        <v>41535</v>
      </c>
      <c r="B215" t="s">
        <v>618</v>
      </c>
      <c r="C215" t="s">
        <v>18</v>
      </c>
      <c r="D215">
        <v>213</v>
      </c>
      <c r="E215" s="12" t="s">
        <v>1170</v>
      </c>
      <c r="F215" s="2">
        <v>62.690783161221702</v>
      </c>
      <c r="G215" s="2">
        <v>-149.86064560731501</v>
      </c>
      <c r="H215" s="4" t="s">
        <v>2</v>
      </c>
      <c r="I215" s="4" t="s">
        <v>2</v>
      </c>
      <c r="J215" s="4">
        <v>2.8</v>
      </c>
      <c r="K215" s="4" t="s">
        <v>17</v>
      </c>
      <c r="L215" s="7" t="s">
        <v>286</v>
      </c>
      <c r="M215" s="9">
        <v>1</v>
      </c>
      <c r="N215" s="9" t="s">
        <v>660</v>
      </c>
    </row>
    <row r="216" spans="1:16">
      <c r="A216" s="1">
        <v>41535</v>
      </c>
      <c r="B216" t="s">
        <v>581</v>
      </c>
      <c r="C216" t="s">
        <v>1</v>
      </c>
      <c r="D216">
        <v>214</v>
      </c>
      <c r="E216" s="12">
        <v>214</v>
      </c>
      <c r="F216" s="2">
        <v>62.691843247783602</v>
      </c>
      <c r="G216" s="2">
        <v>-149.86039338644301</v>
      </c>
      <c r="H216" s="4">
        <v>1.5</v>
      </c>
      <c r="I216" s="4">
        <v>0</v>
      </c>
      <c r="J216" s="4">
        <v>2.6</v>
      </c>
      <c r="K216" s="4" t="s">
        <v>17</v>
      </c>
      <c r="L216" s="7" t="s">
        <v>288</v>
      </c>
      <c r="M216" s="9" t="s">
        <v>2</v>
      </c>
      <c r="N216" s="9" t="s">
        <v>660</v>
      </c>
      <c r="P216" t="s">
        <v>287</v>
      </c>
    </row>
    <row r="217" spans="1:16">
      <c r="A217" s="1">
        <v>41535</v>
      </c>
      <c r="B217" t="s">
        <v>582</v>
      </c>
      <c r="C217" t="s">
        <v>1</v>
      </c>
      <c r="D217">
        <v>215</v>
      </c>
      <c r="E217" s="12">
        <v>215</v>
      </c>
      <c r="F217" s="2">
        <v>62.6943125963803</v>
      </c>
      <c r="G217" s="2">
        <v>-149.858497301141</v>
      </c>
      <c r="H217" s="4">
        <v>1.6</v>
      </c>
      <c r="I217" s="4">
        <v>0</v>
      </c>
      <c r="J217" s="4">
        <v>3.2</v>
      </c>
      <c r="K217" s="4" t="s">
        <v>17</v>
      </c>
      <c r="L217" s="7" t="s">
        <v>289</v>
      </c>
      <c r="M217" s="9">
        <v>6</v>
      </c>
      <c r="N217" s="9" t="s">
        <v>660</v>
      </c>
    </row>
    <row r="218" spans="1:16">
      <c r="A218" s="1">
        <v>41535</v>
      </c>
      <c r="B218" t="s">
        <v>583</v>
      </c>
      <c r="C218" t="s">
        <v>1</v>
      </c>
      <c r="D218">
        <v>216</v>
      </c>
      <c r="E218" s="12">
        <v>216</v>
      </c>
      <c r="F218" s="2">
        <v>62.696322385612298</v>
      </c>
      <c r="G218" s="2">
        <v>-149.85581940306</v>
      </c>
      <c r="H218" s="4">
        <v>2.2000000000000002</v>
      </c>
      <c r="I218" s="4">
        <v>0</v>
      </c>
      <c r="J218" s="4">
        <v>2.8</v>
      </c>
      <c r="K218" s="4" t="s">
        <v>17</v>
      </c>
      <c r="L218" s="7" t="s">
        <v>290</v>
      </c>
      <c r="M218" s="9">
        <v>4</v>
      </c>
      <c r="N218" s="9" t="s">
        <v>660</v>
      </c>
      <c r="P218" t="s">
        <v>287</v>
      </c>
    </row>
    <row r="219" spans="1:16">
      <c r="A219" s="1">
        <v>41535</v>
      </c>
      <c r="B219" t="s">
        <v>619</v>
      </c>
      <c r="C219" t="s">
        <v>18</v>
      </c>
      <c r="D219">
        <v>217</v>
      </c>
      <c r="E219" s="12" t="s">
        <v>1171</v>
      </c>
      <c r="F219" s="2">
        <v>62.6986762888478</v>
      </c>
      <c r="G219" s="2">
        <v>-149.85141433614001</v>
      </c>
      <c r="H219" s="4" t="s">
        <v>2</v>
      </c>
      <c r="I219" s="4" t="s">
        <v>2</v>
      </c>
      <c r="J219" s="4">
        <v>1.6</v>
      </c>
      <c r="K219" s="4" t="s">
        <v>17</v>
      </c>
      <c r="L219" s="7" t="s">
        <v>291</v>
      </c>
      <c r="M219" s="9">
        <v>0</v>
      </c>
      <c r="N219" s="9" t="s">
        <v>660</v>
      </c>
      <c r="P219" t="s">
        <v>283</v>
      </c>
    </row>
    <row r="220" spans="1:16">
      <c r="A220" s="1">
        <v>41535</v>
      </c>
      <c r="B220" t="s">
        <v>584</v>
      </c>
      <c r="C220" t="s">
        <v>1</v>
      </c>
      <c r="D220">
        <v>218</v>
      </c>
      <c r="E220" s="12">
        <v>218</v>
      </c>
      <c r="F220" s="2">
        <v>62.700367880399</v>
      </c>
      <c r="G220" s="2">
        <v>-149.84808559205001</v>
      </c>
      <c r="H220" s="4">
        <v>2.2000000000000002</v>
      </c>
      <c r="I220" s="4">
        <v>0</v>
      </c>
      <c r="J220" s="4">
        <v>2.1</v>
      </c>
      <c r="K220" s="4" t="s">
        <v>17</v>
      </c>
      <c r="L220" s="7" t="s">
        <v>292</v>
      </c>
      <c r="M220" s="9">
        <v>7</v>
      </c>
      <c r="N220" s="9" t="s">
        <v>660</v>
      </c>
      <c r="P220" t="s">
        <v>293</v>
      </c>
    </row>
    <row r="221" spans="1:16">
      <c r="A221" s="1">
        <v>41535</v>
      </c>
      <c r="B221" t="s">
        <v>585</v>
      </c>
      <c r="C221" t="s">
        <v>1</v>
      </c>
      <c r="D221">
        <v>219</v>
      </c>
      <c r="E221" s="12">
        <v>219</v>
      </c>
      <c r="F221" s="2">
        <v>62.702003798028002</v>
      </c>
      <c r="G221" s="2">
        <v>-149.84188735006899</v>
      </c>
      <c r="H221" s="4">
        <v>3</v>
      </c>
      <c r="I221" s="4">
        <v>0</v>
      </c>
      <c r="J221" s="4">
        <v>2.4</v>
      </c>
      <c r="K221" s="4" t="s">
        <v>17</v>
      </c>
      <c r="L221" s="7" t="s">
        <v>294</v>
      </c>
      <c r="M221" s="9">
        <v>10</v>
      </c>
      <c r="N221" s="9" t="s">
        <v>660</v>
      </c>
      <c r="P221" t="s">
        <v>295</v>
      </c>
    </row>
    <row r="222" spans="1:16">
      <c r="A222" s="1">
        <v>41535</v>
      </c>
      <c r="B222" t="s">
        <v>586</v>
      </c>
      <c r="C222" t="s">
        <v>1</v>
      </c>
      <c r="D222">
        <v>220</v>
      </c>
      <c r="E222" s="12">
        <v>220</v>
      </c>
      <c r="F222" s="2">
        <v>62.703380091543302</v>
      </c>
      <c r="G222" s="2">
        <v>-149.83857211226101</v>
      </c>
      <c r="H222" s="4">
        <v>2</v>
      </c>
      <c r="I222" s="4">
        <v>0</v>
      </c>
      <c r="J222" s="4">
        <v>3.3</v>
      </c>
      <c r="K222" s="4" t="s">
        <v>17</v>
      </c>
      <c r="L222" s="7" t="s">
        <v>296</v>
      </c>
      <c r="M222" s="9">
        <v>26</v>
      </c>
      <c r="N222" s="9" t="s">
        <v>660</v>
      </c>
    </row>
    <row r="223" spans="1:16">
      <c r="A223" s="1">
        <v>41535</v>
      </c>
      <c r="B223" t="s">
        <v>587</v>
      </c>
      <c r="C223" t="s">
        <v>10</v>
      </c>
      <c r="D223">
        <v>221</v>
      </c>
      <c r="E223" s="12">
        <v>221</v>
      </c>
      <c r="F223" s="2">
        <v>62.707172528485799</v>
      </c>
      <c r="G223" s="2">
        <v>-149.83244966743601</v>
      </c>
      <c r="H223" s="4">
        <v>1.2</v>
      </c>
      <c r="I223" s="4">
        <v>0</v>
      </c>
      <c r="J223" s="4">
        <v>1.5</v>
      </c>
      <c r="K223" s="4" t="s">
        <v>17</v>
      </c>
      <c r="L223" s="7" t="s">
        <v>297</v>
      </c>
      <c r="M223" s="9" t="s">
        <v>2</v>
      </c>
      <c r="N223" s="9" t="s">
        <v>660</v>
      </c>
      <c r="P223" t="s">
        <v>298</v>
      </c>
    </row>
    <row r="224" spans="1:16">
      <c r="A224" s="1">
        <v>41535</v>
      </c>
      <c r="B224" t="s">
        <v>588</v>
      </c>
      <c r="C224" t="s">
        <v>10</v>
      </c>
      <c r="D224">
        <v>222</v>
      </c>
      <c r="E224" s="12">
        <v>222</v>
      </c>
      <c r="F224" s="2">
        <v>62.709117649988897</v>
      </c>
      <c r="G224" s="2">
        <v>-149.827620520138</v>
      </c>
      <c r="H224" s="4">
        <v>1.7</v>
      </c>
      <c r="I224" s="4">
        <v>0</v>
      </c>
      <c r="J224" s="4">
        <v>1.4</v>
      </c>
      <c r="K224" s="4" t="s">
        <v>17</v>
      </c>
      <c r="L224" s="7" t="s">
        <v>299</v>
      </c>
      <c r="M224" s="9">
        <v>12</v>
      </c>
      <c r="N224" s="9" t="s">
        <v>660</v>
      </c>
      <c r="P224" t="s">
        <v>300</v>
      </c>
    </row>
    <row r="225" spans="1:16">
      <c r="A225" s="1">
        <v>41535</v>
      </c>
      <c r="B225" t="s">
        <v>620</v>
      </c>
      <c r="C225" t="s">
        <v>18</v>
      </c>
      <c r="D225">
        <v>223</v>
      </c>
      <c r="E225" s="12" t="s">
        <v>1172</v>
      </c>
      <c r="F225" s="2">
        <v>62.710648563354702</v>
      </c>
      <c r="G225" s="2">
        <v>-149.82160673174599</v>
      </c>
      <c r="H225" s="4" t="s">
        <v>2</v>
      </c>
      <c r="I225" s="4" t="s">
        <v>2</v>
      </c>
      <c r="J225" s="4">
        <v>2.2000000000000002</v>
      </c>
      <c r="K225" s="4" t="s">
        <v>17</v>
      </c>
      <c r="L225" s="7" t="s">
        <v>301</v>
      </c>
      <c r="M225" s="9">
        <v>40</v>
      </c>
      <c r="N225" s="9" t="s">
        <v>660</v>
      </c>
    </row>
    <row r="226" spans="1:16">
      <c r="A226" s="1">
        <v>41535</v>
      </c>
      <c r="B226" t="s">
        <v>589</v>
      </c>
      <c r="C226" t="s">
        <v>1</v>
      </c>
      <c r="D226">
        <v>224</v>
      </c>
      <c r="E226" s="12">
        <v>224</v>
      </c>
      <c r="F226" s="2">
        <v>62.711386996442101</v>
      </c>
      <c r="G226" s="2">
        <v>-149.81791315864101</v>
      </c>
      <c r="H226" s="4">
        <v>1.6</v>
      </c>
      <c r="I226" s="4">
        <v>0</v>
      </c>
      <c r="J226" s="4">
        <v>3.2</v>
      </c>
      <c r="K226" s="4" t="s">
        <v>17</v>
      </c>
      <c r="L226" s="7" t="s">
        <v>302</v>
      </c>
      <c r="M226" s="9">
        <v>5</v>
      </c>
      <c r="N226" s="9" t="s">
        <v>660</v>
      </c>
    </row>
    <row r="227" spans="1:16">
      <c r="A227" s="1">
        <v>41535</v>
      </c>
      <c r="B227" t="s">
        <v>590</v>
      </c>
      <c r="C227" t="s">
        <v>1</v>
      </c>
      <c r="D227">
        <v>225</v>
      </c>
      <c r="E227" s="12">
        <v>225</v>
      </c>
      <c r="F227" s="2">
        <v>62.7126840886935</v>
      </c>
      <c r="G227" s="2">
        <v>-149.81154515073499</v>
      </c>
      <c r="H227" s="4">
        <v>2.2999999999999998</v>
      </c>
      <c r="I227" s="4">
        <v>0</v>
      </c>
      <c r="J227" s="4">
        <v>4.2</v>
      </c>
      <c r="K227" s="4" t="s">
        <v>17</v>
      </c>
      <c r="L227" s="7" t="s">
        <v>303</v>
      </c>
      <c r="M227" s="9">
        <v>11</v>
      </c>
      <c r="N227" s="9" t="s">
        <v>660</v>
      </c>
    </row>
    <row r="228" spans="1:16">
      <c r="A228" s="1">
        <v>41535</v>
      </c>
      <c r="B228" t="s">
        <v>591</v>
      </c>
      <c r="C228" t="s">
        <v>1</v>
      </c>
      <c r="D228">
        <v>226</v>
      </c>
      <c r="E228" s="12">
        <v>226</v>
      </c>
      <c r="F228" s="2">
        <v>62.713650219582803</v>
      </c>
      <c r="G228" s="2">
        <v>-149.80679479923</v>
      </c>
      <c r="H228" s="4">
        <v>1</v>
      </c>
      <c r="I228" s="4">
        <v>1.9</v>
      </c>
      <c r="J228" s="4">
        <v>4.2</v>
      </c>
      <c r="K228" s="4" t="s">
        <v>17</v>
      </c>
      <c r="L228" s="7" t="s">
        <v>304</v>
      </c>
      <c r="M228" s="9">
        <v>13</v>
      </c>
      <c r="N228" s="9" t="s">
        <v>660</v>
      </c>
    </row>
    <row r="229" spans="1:16">
      <c r="A229" s="1">
        <v>41535</v>
      </c>
      <c r="B229" t="s">
        <v>621</v>
      </c>
      <c r="C229" t="s">
        <v>18</v>
      </c>
      <c r="D229">
        <v>227</v>
      </c>
      <c r="E229" s="12" t="s">
        <v>1173</v>
      </c>
      <c r="F229" s="2">
        <v>62.7131432615625</v>
      </c>
      <c r="G229" s="2">
        <v>-149.79955980821899</v>
      </c>
      <c r="H229" s="4" t="s">
        <v>2</v>
      </c>
      <c r="I229" s="4" t="s">
        <v>2</v>
      </c>
      <c r="J229" s="4">
        <v>4.3</v>
      </c>
      <c r="K229" s="4" t="s">
        <v>17</v>
      </c>
      <c r="L229" s="7" t="s">
        <v>82</v>
      </c>
      <c r="M229" s="9">
        <v>13</v>
      </c>
      <c r="N229" s="9" t="s">
        <v>660</v>
      </c>
    </row>
    <row r="230" spans="1:16">
      <c r="A230" s="1">
        <v>41535</v>
      </c>
      <c r="B230" t="s">
        <v>622</v>
      </c>
      <c r="C230" t="s">
        <v>18</v>
      </c>
      <c r="D230">
        <v>228</v>
      </c>
      <c r="E230" s="12" t="s">
        <v>1174</v>
      </c>
      <c r="F230" s="2">
        <v>62.714723373745599</v>
      </c>
      <c r="G230" s="2">
        <v>-149.79456975855899</v>
      </c>
      <c r="H230" s="4" t="s">
        <v>2</v>
      </c>
      <c r="I230" s="4" t="s">
        <v>2</v>
      </c>
      <c r="J230" s="4" t="s">
        <v>2</v>
      </c>
      <c r="K230" s="4" t="s">
        <v>17</v>
      </c>
      <c r="L230" s="7" t="s">
        <v>305</v>
      </c>
      <c r="M230" s="9" t="s">
        <v>2</v>
      </c>
      <c r="N230" s="9" t="s">
        <v>660</v>
      </c>
      <c r="P230" s="4" t="s">
        <v>306</v>
      </c>
    </row>
    <row r="231" spans="1:16">
      <c r="A231" s="1">
        <v>41535</v>
      </c>
      <c r="B231" t="s">
        <v>623</v>
      </c>
      <c r="C231" t="s">
        <v>18</v>
      </c>
      <c r="D231">
        <v>229</v>
      </c>
      <c r="E231" s="12" t="s">
        <v>1175</v>
      </c>
      <c r="F231" s="2">
        <v>62.716338943258798</v>
      </c>
      <c r="G231" s="2">
        <v>-149.78990377743099</v>
      </c>
      <c r="H231" s="4" t="s">
        <v>2</v>
      </c>
      <c r="I231" s="4" t="s">
        <v>2</v>
      </c>
      <c r="J231" s="4" t="s">
        <v>2</v>
      </c>
      <c r="K231" s="4" t="s">
        <v>17</v>
      </c>
      <c r="L231" s="7" t="s">
        <v>307</v>
      </c>
      <c r="M231" s="9">
        <v>5</v>
      </c>
      <c r="N231" s="9" t="s">
        <v>660</v>
      </c>
      <c r="P231" t="s">
        <v>306</v>
      </c>
    </row>
    <row r="232" spans="1:16">
      <c r="A232" s="1">
        <v>41535</v>
      </c>
      <c r="B232" t="s">
        <v>624</v>
      </c>
      <c r="C232" t="s">
        <v>18</v>
      </c>
      <c r="D232">
        <v>230</v>
      </c>
      <c r="E232" s="12" t="s">
        <v>1176</v>
      </c>
      <c r="F232" s="2">
        <v>62.717765740289103</v>
      </c>
      <c r="G232" s="2">
        <v>-149.784206636439</v>
      </c>
      <c r="H232" s="4" t="s">
        <v>2</v>
      </c>
      <c r="I232" s="4" t="s">
        <v>2</v>
      </c>
      <c r="J232" s="4" t="s">
        <v>2</v>
      </c>
      <c r="K232" s="4" t="s">
        <v>17</v>
      </c>
      <c r="L232" s="7" t="s">
        <v>308</v>
      </c>
      <c r="M232" s="9">
        <v>3</v>
      </c>
      <c r="N232" s="9" t="s">
        <v>660</v>
      </c>
      <c r="P232" t="s">
        <v>306</v>
      </c>
    </row>
    <row r="233" spans="1:16">
      <c r="A233" s="1">
        <v>41535</v>
      </c>
      <c r="B233" t="s">
        <v>592</v>
      </c>
      <c r="C233" t="s">
        <v>1</v>
      </c>
      <c r="D233">
        <v>231</v>
      </c>
      <c r="E233" s="12">
        <v>231</v>
      </c>
      <c r="F233" s="2">
        <v>62.718602094257101</v>
      </c>
      <c r="G233" s="2">
        <v>-149.77705888241101</v>
      </c>
      <c r="H233" s="4">
        <v>1.4</v>
      </c>
      <c r="I233" s="4">
        <v>0</v>
      </c>
      <c r="J233" s="4">
        <v>1.5</v>
      </c>
      <c r="K233" s="4" t="s">
        <v>17</v>
      </c>
      <c r="L233" s="7" t="s">
        <v>309</v>
      </c>
      <c r="M233" s="9">
        <v>6</v>
      </c>
      <c r="N233" s="9" t="s">
        <v>660</v>
      </c>
      <c r="P233" t="s">
        <v>306</v>
      </c>
    </row>
    <row r="234" spans="1:16">
      <c r="A234" s="1">
        <v>41535</v>
      </c>
      <c r="B234" t="s">
        <v>593</v>
      </c>
      <c r="C234" t="s">
        <v>1</v>
      </c>
      <c r="D234">
        <v>232</v>
      </c>
      <c r="E234" s="12">
        <v>232</v>
      </c>
      <c r="F234" s="2">
        <v>62.720160098117702</v>
      </c>
      <c r="G234" s="2">
        <v>-149.77060762462401</v>
      </c>
      <c r="H234" s="4">
        <v>1.1000000000000001</v>
      </c>
      <c r="I234" s="4">
        <v>1.3</v>
      </c>
      <c r="J234" s="4">
        <v>2.6</v>
      </c>
      <c r="K234" s="4" t="s">
        <v>17</v>
      </c>
      <c r="L234" s="7" t="s">
        <v>310</v>
      </c>
      <c r="M234" s="9">
        <v>18</v>
      </c>
      <c r="N234" s="9" t="s">
        <v>660</v>
      </c>
      <c r="P234" t="s">
        <v>306</v>
      </c>
    </row>
    <row r="235" spans="1:16">
      <c r="A235" s="1">
        <v>41535</v>
      </c>
      <c r="B235" t="s">
        <v>625</v>
      </c>
      <c r="C235" t="s">
        <v>18</v>
      </c>
      <c r="D235">
        <v>233</v>
      </c>
      <c r="E235" s="12" t="s">
        <v>1177</v>
      </c>
      <c r="F235" s="2">
        <v>62.721207937599303</v>
      </c>
      <c r="G235" s="2">
        <v>-149.76514982286801</v>
      </c>
      <c r="H235" s="4" t="s">
        <v>2</v>
      </c>
      <c r="I235" s="4" t="s">
        <v>2</v>
      </c>
      <c r="J235" s="4" t="s">
        <v>2</v>
      </c>
      <c r="K235" s="4" t="s">
        <v>17</v>
      </c>
      <c r="L235" s="7" t="s">
        <v>311</v>
      </c>
      <c r="M235" s="9">
        <v>7</v>
      </c>
      <c r="N235" s="9" t="s">
        <v>660</v>
      </c>
      <c r="P235" t="s">
        <v>306</v>
      </c>
    </row>
    <row r="236" spans="1:16">
      <c r="A236" s="1">
        <v>41535</v>
      </c>
      <c r="B236" t="s">
        <v>626</v>
      </c>
      <c r="C236" t="s">
        <v>18</v>
      </c>
      <c r="D236">
        <v>234</v>
      </c>
      <c r="E236" s="12" t="s">
        <v>1178</v>
      </c>
      <c r="F236" s="2">
        <v>62.721874458604198</v>
      </c>
      <c r="G236" s="2">
        <v>-149.759383219922</v>
      </c>
      <c r="H236" s="4" t="s">
        <v>2</v>
      </c>
      <c r="I236" s="4" t="s">
        <v>2</v>
      </c>
      <c r="J236" s="4" t="s">
        <v>2</v>
      </c>
      <c r="K236" s="4" t="s">
        <v>17</v>
      </c>
      <c r="L236" s="7" t="s">
        <v>312</v>
      </c>
      <c r="M236" s="9">
        <v>13</v>
      </c>
      <c r="N236" s="9" t="s">
        <v>660</v>
      </c>
      <c r="P236" t="s">
        <v>306</v>
      </c>
    </row>
    <row r="237" spans="1:16">
      <c r="A237" s="1">
        <v>41535</v>
      </c>
      <c r="B237" t="s">
        <v>627</v>
      </c>
      <c r="C237" t="s">
        <v>18</v>
      </c>
      <c r="D237">
        <v>235</v>
      </c>
      <c r="E237" s="12" t="s">
        <v>1179</v>
      </c>
      <c r="F237" s="2">
        <v>62.722592560940697</v>
      </c>
      <c r="G237" s="2">
        <v>-149.75367284682699</v>
      </c>
      <c r="H237" s="4" t="s">
        <v>2</v>
      </c>
      <c r="I237" s="4" t="s">
        <v>2</v>
      </c>
      <c r="J237" s="4" t="s">
        <v>2</v>
      </c>
      <c r="K237" s="4" t="s">
        <v>17</v>
      </c>
      <c r="L237" s="7" t="s">
        <v>313</v>
      </c>
      <c r="M237" s="9">
        <v>0</v>
      </c>
      <c r="N237" s="9" t="s">
        <v>660</v>
      </c>
      <c r="P237" t="s">
        <v>306</v>
      </c>
    </row>
    <row r="238" spans="1:16">
      <c r="A238" s="1">
        <v>41535</v>
      </c>
      <c r="B238" t="s">
        <v>594</v>
      </c>
      <c r="C238" t="s">
        <v>1</v>
      </c>
      <c r="D238">
        <v>236</v>
      </c>
      <c r="E238" s="12">
        <v>236</v>
      </c>
      <c r="F238" s="2">
        <v>62.725250200275198</v>
      </c>
      <c r="G238" s="2">
        <v>-149.74952980567701</v>
      </c>
      <c r="H238" s="4">
        <v>1.9</v>
      </c>
      <c r="I238" s="4">
        <v>0</v>
      </c>
      <c r="J238" s="4">
        <v>2.8</v>
      </c>
      <c r="K238" s="4" t="s">
        <v>17</v>
      </c>
      <c r="L238" s="7" t="s">
        <v>314</v>
      </c>
      <c r="M238" s="9">
        <v>0</v>
      </c>
      <c r="N238" s="9" t="s">
        <v>660</v>
      </c>
    </row>
    <row r="239" spans="1:16">
      <c r="A239" s="1">
        <v>41535</v>
      </c>
      <c r="B239" t="s">
        <v>628</v>
      </c>
      <c r="C239" t="s">
        <v>18</v>
      </c>
      <c r="D239">
        <v>237</v>
      </c>
      <c r="E239" s="12" t="s">
        <v>1180</v>
      </c>
      <c r="F239" s="2">
        <v>62.727946519092903</v>
      </c>
      <c r="G239" s="2">
        <v>-149.747582758525</v>
      </c>
      <c r="H239" s="4" t="s">
        <v>2</v>
      </c>
      <c r="I239" s="4" t="s">
        <v>2</v>
      </c>
      <c r="J239" s="4">
        <v>1.3</v>
      </c>
      <c r="K239" s="4" t="s">
        <v>17</v>
      </c>
      <c r="L239" s="7" t="s">
        <v>315</v>
      </c>
      <c r="M239" s="9" t="s">
        <v>2</v>
      </c>
      <c r="N239" s="9" t="s">
        <v>660</v>
      </c>
      <c r="P239" t="s">
        <v>65</v>
      </c>
    </row>
    <row r="240" spans="1:16">
      <c r="A240" s="1">
        <v>41535</v>
      </c>
      <c r="B240" t="s">
        <v>629</v>
      </c>
      <c r="C240" t="s">
        <v>18</v>
      </c>
      <c r="D240">
        <v>238</v>
      </c>
      <c r="E240" s="12" t="s">
        <v>1181</v>
      </c>
      <c r="F240" s="2">
        <v>62.7305621047268</v>
      </c>
      <c r="G240" s="2">
        <v>-149.74600631253</v>
      </c>
      <c r="H240" s="4" t="s">
        <v>2</v>
      </c>
      <c r="I240" s="4" t="s">
        <v>2</v>
      </c>
      <c r="J240" s="4">
        <v>1.6</v>
      </c>
      <c r="K240" s="4" t="s">
        <v>17</v>
      </c>
      <c r="L240" s="7" t="s">
        <v>316</v>
      </c>
      <c r="M240" s="9">
        <v>0</v>
      </c>
      <c r="N240" s="9" t="s">
        <v>660</v>
      </c>
    </row>
    <row r="241" spans="1:16">
      <c r="A241" s="1">
        <v>41535</v>
      </c>
      <c r="B241" t="s">
        <v>595</v>
      </c>
      <c r="C241" t="s">
        <v>1</v>
      </c>
      <c r="D241">
        <v>239</v>
      </c>
      <c r="E241" s="12">
        <v>239</v>
      </c>
      <c r="F241" s="2">
        <v>62.731858222091397</v>
      </c>
      <c r="G241" s="2">
        <v>-149.745126938261</v>
      </c>
      <c r="H241" s="4">
        <v>1.6</v>
      </c>
      <c r="I241" s="4">
        <v>0</v>
      </c>
      <c r="J241" s="4">
        <v>4.4000000000000004</v>
      </c>
      <c r="K241" s="4" t="s">
        <v>17</v>
      </c>
      <c r="L241" s="7" t="s">
        <v>317</v>
      </c>
      <c r="M241" s="9">
        <v>1</v>
      </c>
      <c r="N241" s="9" t="s">
        <v>660</v>
      </c>
    </row>
    <row r="242" spans="1:16">
      <c r="A242" s="1">
        <v>41535</v>
      </c>
      <c r="B242" t="s">
        <v>596</v>
      </c>
      <c r="C242" t="s">
        <v>1</v>
      </c>
      <c r="D242">
        <v>240</v>
      </c>
      <c r="E242" s="12">
        <v>240</v>
      </c>
      <c r="F242" s="2">
        <v>62.734139163876499</v>
      </c>
      <c r="G242" s="2">
        <v>-149.73913757326099</v>
      </c>
      <c r="H242" s="4">
        <v>0.7</v>
      </c>
      <c r="I242" s="4">
        <v>0</v>
      </c>
      <c r="J242" s="4">
        <v>1.4</v>
      </c>
      <c r="K242" s="4" t="s">
        <v>17</v>
      </c>
      <c r="L242" s="7" t="s">
        <v>318</v>
      </c>
      <c r="M242" s="9">
        <v>3</v>
      </c>
      <c r="N242" s="9" t="s">
        <v>660</v>
      </c>
    </row>
    <row r="243" spans="1:16">
      <c r="A243" s="1">
        <v>41535</v>
      </c>
      <c r="B243" t="s">
        <v>597</v>
      </c>
      <c r="C243" t="s">
        <v>10</v>
      </c>
      <c r="D243">
        <v>241</v>
      </c>
      <c r="E243" s="12">
        <v>241</v>
      </c>
      <c r="F243" s="2">
        <v>62.737157150055801</v>
      </c>
      <c r="G243" s="2">
        <v>-149.73050248696299</v>
      </c>
      <c r="H243" s="4">
        <v>0.8</v>
      </c>
      <c r="I243" s="4">
        <v>0</v>
      </c>
      <c r="J243" s="4">
        <v>2.1</v>
      </c>
      <c r="K243" s="4" t="s">
        <v>17</v>
      </c>
      <c r="L243" s="7" t="s">
        <v>319</v>
      </c>
      <c r="M243" s="9">
        <v>0</v>
      </c>
      <c r="N243" s="9" t="s">
        <v>660</v>
      </c>
    </row>
    <row r="244" spans="1:16">
      <c r="A244" s="1">
        <v>41535</v>
      </c>
      <c r="B244" t="s">
        <v>598</v>
      </c>
      <c r="C244" t="s">
        <v>1</v>
      </c>
      <c r="D244">
        <v>242</v>
      </c>
      <c r="E244" s="12">
        <v>242</v>
      </c>
      <c r="F244" s="2">
        <v>62.739220389036198</v>
      </c>
      <c r="G244" s="2">
        <v>-149.726251216338</v>
      </c>
      <c r="H244" s="4">
        <v>1.9</v>
      </c>
      <c r="I244" s="4">
        <v>0</v>
      </c>
      <c r="J244" s="4">
        <v>3.3</v>
      </c>
      <c r="K244" s="4" t="s">
        <v>17</v>
      </c>
      <c r="L244" s="7" t="s">
        <v>320</v>
      </c>
      <c r="M244" s="9">
        <v>7</v>
      </c>
      <c r="N244" s="9" t="s">
        <v>660</v>
      </c>
    </row>
    <row r="245" spans="1:16">
      <c r="A245" s="1">
        <v>41535</v>
      </c>
      <c r="B245" t="s">
        <v>630</v>
      </c>
      <c r="C245" t="s">
        <v>18</v>
      </c>
      <c r="D245">
        <v>243</v>
      </c>
      <c r="E245" s="12" t="s">
        <v>1182</v>
      </c>
      <c r="F245" s="2">
        <v>62.741250094295602</v>
      </c>
      <c r="G245" s="2">
        <v>-149.72237023326599</v>
      </c>
      <c r="H245" s="4" t="s">
        <v>2</v>
      </c>
      <c r="I245" s="4" t="s">
        <v>2</v>
      </c>
      <c r="J245" s="4">
        <v>6.4</v>
      </c>
      <c r="K245" s="4" t="s">
        <v>17</v>
      </c>
      <c r="L245" s="7" t="s">
        <v>321</v>
      </c>
      <c r="M245" s="9">
        <v>2</v>
      </c>
      <c r="N245" s="9" t="s">
        <v>660</v>
      </c>
    </row>
    <row r="246" spans="1:16">
      <c r="A246" s="1">
        <v>41535</v>
      </c>
      <c r="B246" t="s">
        <v>631</v>
      </c>
      <c r="C246" t="s">
        <v>18</v>
      </c>
      <c r="D246">
        <v>244</v>
      </c>
      <c r="E246" s="12" t="s">
        <v>1183</v>
      </c>
      <c r="F246" s="2">
        <v>62.742621528702003</v>
      </c>
      <c r="G246" s="2">
        <v>-149.71950154825799</v>
      </c>
      <c r="H246" s="4" t="s">
        <v>2</v>
      </c>
      <c r="I246" s="4" t="s">
        <v>2</v>
      </c>
      <c r="J246" s="4">
        <v>4.8</v>
      </c>
      <c r="K246" s="4" t="s">
        <v>17</v>
      </c>
      <c r="L246" s="7" t="s">
        <v>322</v>
      </c>
      <c r="M246" s="9">
        <v>10</v>
      </c>
      <c r="N246" s="9" t="s">
        <v>660</v>
      </c>
    </row>
    <row r="247" spans="1:16">
      <c r="A247" s="1">
        <v>41535</v>
      </c>
      <c r="B247" t="s">
        <v>632</v>
      </c>
      <c r="C247" t="s">
        <v>18</v>
      </c>
      <c r="D247">
        <v>245</v>
      </c>
      <c r="E247" s="12" t="s">
        <v>1184</v>
      </c>
      <c r="F247" s="2">
        <v>62.742638651178403</v>
      </c>
      <c r="G247" s="2">
        <v>-149.72406321005801</v>
      </c>
      <c r="H247" s="4" t="s">
        <v>2</v>
      </c>
      <c r="I247" s="4" t="s">
        <v>2</v>
      </c>
      <c r="J247" s="4">
        <v>1.1000000000000001</v>
      </c>
      <c r="K247" s="4" t="s">
        <v>17</v>
      </c>
      <c r="L247" s="7" t="s">
        <v>323</v>
      </c>
      <c r="M247" s="9">
        <v>0</v>
      </c>
      <c r="N247" s="9" t="s">
        <v>660</v>
      </c>
      <c r="P247" t="s">
        <v>324</v>
      </c>
    </row>
    <row r="248" spans="1:16">
      <c r="A248" s="1">
        <v>41535</v>
      </c>
      <c r="B248" t="s">
        <v>633</v>
      </c>
      <c r="C248" t="s">
        <v>18</v>
      </c>
      <c r="D248">
        <v>246</v>
      </c>
      <c r="E248" s="12" t="s">
        <v>1185</v>
      </c>
      <c r="F248" s="2">
        <v>62.745161992007603</v>
      </c>
      <c r="G248" s="2">
        <v>-149.723043840499</v>
      </c>
      <c r="H248" s="4" t="s">
        <v>2</v>
      </c>
      <c r="I248" s="4" t="s">
        <v>2</v>
      </c>
      <c r="J248" s="4">
        <v>1.7</v>
      </c>
      <c r="K248" s="4" t="s">
        <v>17</v>
      </c>
      <c r="L248" s="7" t="s">
        <v>325</v>
      </c>
      <c r="M248" s="9">
        <v>0</v>
      </c>
      <c r="N248" s="9" t="s">
        <v>660</v>
      </c>
      <c r="P248" t="s">
        <v>326</v>
      </c>
    </row>
    <row r="249" spans="1:16">
      <c r="A249" s="1">
        <v>41535</v>
      </c>
      <c r="B249" t="s">
        <v>634</v>
      </c>
      <c r="C249" t="s">
        <v>18</v>
      </c>
      <c r="D249">
        <v>247</v>
      </c>
      <c r="E249" s="12" t="s">
        <v>1186</v>
      </c>
      <c r="F249" s="2">
        <v>62.747732383090401</v>
      </c>
      <c r="G249" s="2">
        <v>-149.72114995022599</v>
      </c>
      <c r="H249" s="4" t="s">
        <v>2</v>
      </c>
      <c r="I249" s="4" t="s">
        <v>2</v>
      </c>
      <c r="J249" s="4">
        <v>1.8</v>
      </c>
      <c r="K249" s="4" t="s">
        <v>17</v>
      </c>
      <c r="L249" s="7" t="s">
        <v>327</v>
      </c>
      <c r="M249" s="9">
        <v>0</v>
      </c>
      <c r="N249" s="9" t="s">
        <v>660</v>
      </c>
      <c r="P249" t="s">
        <v>326</v>
      </c>
    </row>
    <row r="250" spans="1:16">
      <c r="A250" s="1">
        <v>41535</v>
      </c>
      <c r="B250" t="s">
        <v>635</v>
      </c>
      <c r="C250" t="s">
        <v>18</v>
      </c>
      <c r="D250">
        <v>248</v>
      </c>
      <c r="E250" s="12" t="s">
        <v>1187</v>
      </c>
      <c r="F250" s="2">
        <v>62.749592446939602</v>
      </c>
      <c r="G250" s="2">
        <v>-149.71974839816201</v>
      </c>
      <c r="H250" s="4" t="s">
        <v>2</v>
      </c>
      <c r="I250" s="4" t="s">
        <v>2</v>
      </c>
      <c r="J250" s="4">
        <v>2.1</v>
      </c>
      <c r="K250" s="4" t="s">
        <v>17</v>
      </c>
      <c r="L250" s="7" t="s">
        <v>328</v>
      </c>
      <c r="M250" s="9">
        <v>0</v>
      </c>
      <c r="N250" s="9" t="s">
        <v>660</v>
      </c>
      <c r="P250" t="s">
        <v>331</v>
      </c>
    </row>
    <row r="251" spans="1:16">
      <c r="A251" s="1">
        <v>41535</v>
      </c>
      <c r="B251" t="s">
        <v>599</v>
      </c>
      <c r="C251" t="s">
        <v>1</v>
      </c>
      <c r="D251">
        <v>249</v>
      </c>
      <c r="E251" s="12">
        <v>249</v>
      </c>
      <c r="F251" s="2">
        <v>62.752100150846204</v>
      </c>
      <c r="G251" s="2">
        <v>-149.71617247651301</v>
      </c>
      <c r="H251" s="4">
        <v>1.5</v>
      </c>
      <c r="I251" s="4">
        <v>0</v>
      </c>
      <c r="J251" s="4">
        <v>2.1</v>
      </c>
      <c r="K251" s="4" t="s">
        <v>17</v>
      </c>
      <c r="L251" s="7" t="s">
        <v>329</v>
      </c>
      <c r="M251" s="9">
        <v>0</v>
      </c>
      <c r="N251" s="9" t="s">
        <v>660</v>
      </c>
      <c r="P251" t="s">
        <v>330</v>
      </c>
    </row>
    <row r="252" spans="1:16">
      <c r="A252" s="1">
        <v>41535</v>
      </c>
      <c r="B252" t="s">
        <v>600</v>
      </c>
      <c r="C252" t="s">
        <v>1</v>
      </c>
      <c r="D252">
        <v>250</v>
      </c>
      <c r="E252" s="12">
        <v>250</v>
      </c>
      <c r="F252" s="2">
        <v>62.756072185462202</v>
      </c>
      <c r="G252" s="2">
        <v>-149.713023697751</v>
      </c>
      <c r="H252" s="4">
        <v>1.2</v>
      </c>
      <c r="I252" s="4">
        <v>0</v>
      </c>
      <c r="J252" s="4">
        <v>2.5</v>
      </c>
      <c r="K252" s="4" t="s">
        <v>17</v>
      </c>
      <c r="L252" s="7" t="s">
        <v>333</v>
      </c>
      <c r="M252" s="9">
        <v>0</v>
      </c>
      <c r="N252" s="9" t="s">
        <v>660</v>
      </c>
      <c r="P252" t="s">
        <v>332</v>
      </c>
    </row>
    <row r="253" spans="1:16">
      <c r="A253" s="1">
        <v>41535</v>
      </c>
      <c r="B253" t="s">
        <v>636</v>
      </c>
      <c r="C253" t="s">
        <v>18</v>
      </c>
      <c r="D253">
        <v>251</v>
      </c>
      <c r="E253" s="12" t="s">
        <v>1188</v>
      </c>
      <c r="F253" s="2">
        <v>62.758432058095501</v>
      </c>
      <c r="G253" s="2">
        <v>-149.71139641401101</v>
      </c>
      <c r="H253" s="4" t="s">
        <v>2</v>
      </c>
      <c r="I253" s="4" t="s">
        <v>2</v>
      </c>
      <c r="J253" s="4">
        <v>2.4</v>
      </c>
      <c r="K253" s="4" t="s">
        <v>17</v>
      </c>
      <c r="L253" s="7" t="s">
        <v>334</v>
      </c>
      <c r="M253" s="9">
        <v>15</v>
      </c>
      <c r="N253" s="9" t="s">
        <v>660</v>
      </c>
      <c r="P253" t="s">
        <v>249</v>
      </c>
    </row>
    <row r="254" spans="1:16">
      <c r="A254" s="1">
        <v>41535</v>
      </c>
      <c r="B254" t="s">
        <v>637</v>
      </c>
      <c r="C254" t="s">
        <v>18</v>
      </c>
      <c r="D254">
        <v>252</v>
      </c>
      <c r="E254" s="12" t="s">
        <v>1189</v>
      </c>
      <c r="F254" s="2">
        <v>62.761645820625702</v>
      </c>
      <c r="G254" s="2">
        <v>-149.70962818740401</v>
      </c>
      <c r="H254" s="4" t="s">
        <v>2</v>
      </c>
      <c r="I254" s="4" t="s">
        <v>2</v>
      </c>
      <c r="J254" s="4" t="s">
        <v>2</v>
      </c>
      <c r="K254" s="4" t="s">
        <v>17</v>
      </c>
      <c r="L254" s="7" t="s">
        <v>335</v>
      </c>
      <c r="M254" s="9">
        <v>0</v>
      </c>
      <c r="N254" s="9" t="s">
        <v>660</v>
      </c>
      <c r="P254" t="s">
        <v>336</v>
      </c>
    </row>
    <row r="255" spans="1:16">
      <c r="A255" s="1">
        <v>41535</v>
      </c>
      <c r="B255" t="s">
        <v>601</v>
      </c>
      <c r="C255" t="s">
        <v>1</v>
      </c>
      <c r="D255">
        <v>253</v>
      </c>
      <c r="E255" s="12">
        <v>253</v>
      </c>
      <c r="F255" s="2">
        <v>62.763499815870503</v>
      </c>
      <c r="G255" s="2">
        <v>-149.70869660076201</v>
      </c>
      <c r="H255" s="4">
        <v>1.9</v>
      </c>
      <c r="I255" s="4">
        <v>0</v>
      </c>
      <c r="J255" s="4">
        <v>1.7</v>
      </c>
      <c r="K255" s="4" t="s">
        <v>17</v>
      </c>
      <c r="L255" s="7" t="s">
        <v>337</v>
      </c>
      <c r="M255" s="9">
        <v>0</v>
      </c>
      <c r="N255" s="9" t="s">
        <v>660</v>
      </c>
      <c r="P255" t="s">
        <v>338</v>
      </c>
    </row>
    <row r="256" spans="1:16">
      <c r="A256" s="1">
        <v>41535</v>
      </c>
      <c r="B256" t="s">
        <v>638</v>
      </c>
      <c r="C256" t="s">
        <v>18</v>
      </c>
      <c r="D256">
        <v>254</v>
      </c>
      <c r="E256" s="12" t="s">
        <v>1190</v>
      </c>
      <c r="F256" s="2">
        <v>62.765920020935603</v>
      </c>
      <c r="G256" s="2">
        <v>-149.70652263650999</v>
      </c>
      <c r="H256" s="4" t="s">
        <v>2</v>
      </c>
      <c r="I256" s="4" t="s">
        <v>2</v>
      </c>
      <c r="J256" s="4" t="s">
        <v>2</v>
      </c>
      <c r="K256" s="4" t="s">
        <v>17</v>
      </c>
      <c r="L256" s="7" t="s">
        <v>340</v>
      </c>
      <c r="M256" s="9" t="s">
        <v>2</v>
      </c>
      <c r="N256" s="9" t="s">
        <v>660</v>
      </c>
      <c r="P256" t="s">
        <v>339</v>
      </c>
    </row>
    <row r="257" spans="1:16">
      <c r="A257" s="1">
        <v>41535</v>
      </c>
      <c r="B257" t="s">
        <v>602</v>
      </c>
      <c r="C257" t="s">
        <v>1</v>
      </c>
      <c r="D257">
        <v>255</v>
      </c>
      <c r="E257" s="12">
        <v>255</v>
      </c>
      <c r="F257" s="2">
        <v>62.766571754806499</v>
      </c>
      <c r="G257" s="2">
        <v>-149.69968064064301</v>
      </c>
      <c r="H257" s="4">
        <v>1.54</v>
      </c>
      <c r="I257" s="4">
        <v>0</v>
      </c>
      <c r="J257" s="4">
        <v>2.2000000000000002</v>
      </c>
      <c r="K257" s="4" t="s">
        <v>17</v>
      </c>
      <c r="L257" s="7" t="s">
        <v>341</v>
      </c>
      <c r="M257" s="9" t="s">
        <v>2</v>
      </c>
      <c r="N257" s="9" t="s">
        <v>660</v>
      </c>
      <c r="P257" t="s">
        <v>342</v>
      </c>
    </row>
    <row r="258" spans="1:16">
      <c r="A258" s="1">
        <v>41535</v>
      </c>
      <c r="B258" t="s">
        <v>603</v>
      </c>
      <c r="C258" t="s">
        <v>1</v>
      </c>
      <c r="D258">
        <v>256</v>
      </c>
      <c r="E258" s="12">
        <v>256</v>
      </c>
      <c r="F258" s="2">
        <v>62.768222974570797</v>
      </c>
      <c r="G258" s="2">
        <v>-149.68782388300099</v>
      </c>
      <c r="H258" s="4">
        <v>1.8</v>
      </c>
      <c r="I258" s="4">
        <v>0</v>
      </c>
      <c r="J258" s="4">
        <v>3.2</v>
      </c>
      <c r="K258" s="4" t="s">
        <v>17</v>
      </c>
      <c r="L258" s="7" t="s">
        <v>343</v>
      </c>
      <c r="M258" s="9">
        <v>0</v>
      </c>
      <c r="N258" s="9" t="s">
        <v>660</v>
      </c>
      <c r="P258" t="s">
        <v>344</v>
      </c>
    </row>
    <row r="259" spans="1:16">
      <c r="A259" s="1">
        <v>41535</v>
      </c>
      <c r="B259" t="s">
        <v>639</v>
      </c>
      <c r="C259" t="s">
        <v>18</v>
      </c>
      <c r="D259">
        <v>257</v>
      </c>
      <c r="E259" s="12" t="s">
        <v>1191</v>
      </c>
      <c r="F259" s="2">
        <v>62.771636442662299</v>
      </c>
      <c r="G259" s="2">
        <v>-149.68890586843699</v>
      </c>
      <c r="H259" s="4" t="s">
        <v>2</v>
      </c>
      <c r="I259" s="4" t="s">
        <v>2</v>
      </c>
      <c r="J259" s="4">
        <v>4.4000000000000004</v>
      </c>
      <c r="K259" s="4" t="s">
        <v>17</v>
      </c>
      <c r="L259" s="7" t="s">
        <v>345</v>
      </c>
      <c r="M259" s="9" t="s">
        <v>2</v>
      </c>
      <c r="N259" s="9" t="s">
        <v>660</v>
      </c>
      <c r="P259" t="s">
        <v>346</v>
      </c>
    </row>
    <row r="260" spans="1:16">
      <c r="A260" s="1">
        <v>41535</v>
      </c>
      <c r="B260" t="s">
        <v>604</v>
      </c>
      <c r="C260" t="s">
        <v>1</v>
      </c>
      <c r="D260">
        <v>258</v>
      </c>
      <c r="E260" s="12">
        <v>258</v>
      </c>
      <c r="F260" s="2">
        <v>62.775450489660898</v>
      </c>
      <c r="G260" s="2">
        <v>-149.69008079020099</v>
      </c>
      <c r="H260" s="4">
        <v>0.33</v>
      </c>
      <c r="I260" s="4">
        <v>0.8</v>
      </c>
      <c r="J260" s="4">
        <v>3.2</v>
      </c>
      <c r="K260" s="4" t="s">
        <v>17</v>
      </c>
      <c r="L260" s="7" t="s">
        <v>347</v>
      </c>
      <c r="M260" s="9" t="s">
        <v>2</v>
      </c>
      <c r="N260" s="9" t="s">
        <v>660</v>
      </c>
      <c r="P260" t="s">
        <v>346</v>
      </c>
    </row>
    <row r="261" spans="1:16">
      <c r="A261" s="1">
        <v>41535</v>
      </c>
      <c r="B261" t="s">
        <v>640</v>
      </c>
      <c r="C261" t="s">
        <v>18</v>
      </c>
      <c r="D261">
        <v>259</v>
      </c>
      <c r="E261" s="12" t="s">
        <v>1192</v>
      </c>
      <c r="F261" s="2">
        <v>62.777512714169397</v>
      </c>
      <c r="G261" s="2">
        <v>-149.684057418284</v>
      </c>
      <c r="H261" s="4" t="s">
        <v>2</v>
      </c>
      <c r="I261" s="4" t="s">
        <v>2</v>
      </c>
      <c r="J261" s="4" t="s">
        <v>2</v>
      </c>
      <c r="K261" s="4" t="s">
        <v>17</v>
      </c>
      <c r="L261" s="7" t="s">
        <v>348</v>
      </c>
      <c r="M261" s="9">
        <v>15</v>
      </c>
      <c r="N261" s="9" t="s">
        <v>660</v>
      </c>
      <c r="P261" t="s">
        <v>349</v>
      </c>
    </row>
    <row r="262" spans="1:16">
      <c r="A262" s="1">
        <v>41535</v>
      </c>
      <c r="B262" t="s">
        <v>605</v>
      </c>
      <c r="C262" t="s">
        <v>1</v>
      </c>
      <c r="D262">
        <v>260</v>
      </c>
      <c r="E262" s="12">
        <v>260</v>
      </c>
      <c r="F262" s="2">
        <v>62.779597815643598</v>
      </c>
      <c r="G262" s="2">
        <v>-149.68057428186501</v>
      </c>
      <c r="H262" s="4">
        <v>1.5</v>
      </c>
      <c r="I262" s="4">
        <v>0</v>
      </c>
      <c r="J262" s="4">
        <v>4.8</v>
      </c>
      <c r="K262" s="4" t="s">
        <v>17</v>
      </c>
      <c r="L262" s="7" t="s">
        <v>350</v>
      </c>
      <c r="M262" s="9">
        <v>10</v>
      </c>
      <c r="N262" s="9" t="s">
        <v>660</v>
      </c>
    </row>
    <row r="263" spans="1:16">
      <c r="A263" s="1">
        <v>41535</v>
      </c>
      <c r="B263" t="s">
        <v>606</v>
      </c>
      <c r="C263" t="s">
        <v>1</v>
      </c>
      <c r="D263">
        <v>261</v>
      </c>
      <c r="E263" s="12">
        <v>261</v>
      </c>
      <c r="F263" s="2">
        <v>62.780072458798898</v>
      </c>
      <c r="G263" s="2">
        <v>-149.67671495118799</v>
      </c>
      <c r="H263" s="4">
        <v>0.5</v>
      </c>
      <c r="I263" s="4">
        <v>0</v>
      </c>
      <c r="J263" s="4">
        <v>3</v>
      </c>
      <c r="K263" s="4" t="s">
        <v>17</v>
      </c>
      <c r="L263" s="7" t="s">
        <v>351</v>
      </c>
      <c r="M263" s="9">
        <v>17</v>
      </c>
      <c r="N263" s="9" t="s">
        <v>660</v>
      </c>
    </row>
    <row r="264" spans="1:16">
      <c r="A264" s="1">
        <v>41535</v>
      </c>
      <c r="B264" t="s">
        <v>641</v>
      </c>
      <c r="C264" t="s">
        <v>18</v>
      </c>
      <c r="D264">
        <v>262</v>
      </c>
      <c r="E264" s="12" t="s">
        <v>1193</v>
      </c>
      <c r="F264" s="2">
        <v>62.780735711510502</v>
      </c>
      <c r="G264" s="2">
        <v>-149.66740094951999</v>
      </c>
      <c r="H264" s="4" t="s">
        <v>2</v>
      </c>
      <c r="I264" s="4" t="s">
        <v>2</v>
      </c>
      <c r="J264" s="4">
        <v>8.4</v>
      </c>
      <c r="K264" s="4" t="s">
        <v>17</v>
      </c>
      <c r="L264" s="7" t="s">
        <v>352</v>
      </c>
      <c r="M264" s="9" t="s">
        <v>2</v>
      </c>
      <c r="N264" s="9" t="s">
        <v>660</v>
      </c>
    </row>
    <row r="265" spans="1:16">
      <c r="A265" s="1">
        <v>41535</v>
      </c>
      <c r="B265" t="s">
        <v>488</v>
      </c>
      <c r="C265" t="s">
        <v>7</v>
      </c>
      <c r="D265">
        <v>263</v>
      </c>
      <c r="E265" s="12">
        <v>263</v>
      </c>
      <c r="F265" s="2">
        <v>62.782250763851103</v>
      </c>
      <c r="G265" s="2">
        <v>-149.66255540491801</v>
      </c>
      <c r="H265" s="4">
        <v>1</v>
      </c>
      <c r="I265" s="4">
        <v>0</v>
      </c>
      <c r="J265" s="4">
        <v>3.9</v>
      </c>
      <c r="K265" s="4" t="s">
        <v>17</v>
      </c>
      <c r="L265" s="7" t="s">
        <v>353</v>
      </c>
      <c r="M265" s="9">
        <v>2</v>
      </c>
      <c r="N265" s="9" t="s">
        <v>660</v>
      </c>
      <c r="P265" t="s">
        <v>354</v>
      </c>
    </row>
    <row r="266" spans="1:16">
      <c r="A266" s="1">
        <v>41535</v>
      </c>
      <c r="B266" t="s">
        <v>642</v>
      </c>
      <c r="C266" t="s">
        <v>18</v>
      </c>
      <c r="D266">
        <v>264</v>
      </c>
      <c r="E266" s="12" t="s">
        <v>1194</v>
      </c>
      <c r="F266" s="2">
        <v>62.783705124289298</v>
      </c>
      <c r="G266" s="2">
        <v>-149.65776469231901</v>
      </c>
      <c r="H266" s="4" t="s">
        <v>2</v>
      </c>
      <c r="I266" s="4" t="s">
        <v>2</v>
      </c>
      <c r="J266" s="4" t="s">
        <v>2</v>
      </c>
      <c r="K266" s="4" t="s">
        <v>17</v>
      </c>
      <c r="L266" s="7" t="s">
        <v>355</v>
      </c>
      <c r="M266" s="9">
        <v>3</v>
      </c>
      <c r="N266" s="9" t="s">
        <v>660</v>
      </c>
      <c r="P266" t="s">
        <v>162</v>
      </c>
    </row>
    <row r="267" spans="1:16">
      <c r="A267" s="1">
        <v>41535</v>
      </c>
      <c r="B267" t="s">
        <v>643</v>
      </c>
      <c r="C267" t="s">
        <v>18</v>
      </c>
      <c r="D267">
        <v>265</v>
      </c>
      <c r="E267" s="12" t="s">
        <v>1195</v>
      </c>
      <c r="F267" s="2">
        <v>62.785142058497698</v>
      </c>
      <c r="G267" s="2">
        <v>-149.651485841799</v>
      </c>
      <c r="H267" s="4" t="s">
        <v>2</v>
      </c>
      <c r="I267" s="4" t="s">
        <v>2</v>
      </c>
      <c r="J267" s="4" t="s">
        <v>2</v>
      </c>
      <c r="K267" s="4" t="s">
        <v>17</v>
      </c>
      <c r="L267" s="7" t="s">
        <v>356</v>
      </c>
      <c r="M267" s="9">
        <v>0</v>
      </c>
      <c r="N267" s="9" t="s">
        <v>660</v>
      </c>
    </row>
    <row r="268" spans="1:16">
      <c r="A268" s="1">
        <v>41535</v>
      </c>
      <c r="B268" t="s">
        <v>644</v>
      </c>
      <c r="C268" t="s">
        <v>18</v>
      </c>
      <c r="D268">
        <v>266</v>
      </c>
      <c r="E268" s="12" t="s">
        <v>1196</v>
      </c>
      <c r="F268" s="2">
        <v>62.785608404395397</v>
      </c>
      <c r="G268" s="2">
        <v>-149.64581461074499</v>
      </c>
      <c r="H268" s="4" t="s">
        <v>2</v>
      </c>
      <c r="I268" s="4" t="s">
        <v>2</v>
      </c>
      <c r="J268" s="4" t="s">
        <v>2</v>
      </c>
      <c r="K268" s="4" t="s">
        <v>17</v>
      </c>
      <c r="L268" s="7" t="s">
        <v>357</v>
      </c>
      <c r="M268" s="9">
        <v>0</v>
      </c>
      <c r="N268" s="9" t="s">
        <v>660</v>
      </c>
    </row>
    <row r="269" spans="1:16">
      <c r="A269" s="1">
        <v>41536</v>
      </c>
      <c r="B269" t="s">
        <v>653</v>
      </c>
      <c r="C269" t="s">
        <v>18</v>
      </c>
      <c r="D269">
        <v>267</v>
      </c>
      <c r="E269" s="12" t="s">
        <v>1197</v>
      </c>
      <c r="F269" s="2">
        <v>62.661532705877804</v>
      </c>
      <c r="G269" s="2">
        <v>-149.94116948833701</v>
      </c>
      <c r="H269" s="4" t="s">
        <v>2</v>
      </c>
      <c r="I269" s="4" t="s">
        <v>2</v>
      </c>
      <c r="J269" s="4" t="s">
        <v>2</v>
      </c>
      <c r="K269" s="4" t="s">
        <v>17</v>
      </c>
      <c r="L269" s="7" t="s">
        <v>358</v>
      </c>
      <c r="M269" s="9" t="s">
        <v>2</v>
      </c>
      <c r="N269" s="9" t="s">
        <v>660</v>
      </c>
      <c r="P269" t="s">
        <v>259</v>
      </c>
    </row>
    <row r="270" spans="1:16">
      <c r="A270" s="1">
        <v>41536</v>
      </c>
      <c r="B270" t="s">
        <v>654</v>
      </c>
      <c r="C270" t="s">
        <v>18</v>
      </c>
      <c r="D270">
        <v>268</v>
      </c>
      <c r="E270" s="12" t="s">
        <v>1198</v>
      </c>
      <c r="F270" s="2">
        <v>62.664136788129902</v>
      </c>
      <c r="G270" s="2">
        <v>-149.93679711138199</v>
      </c>
      <c r="H270" s="4" t="s">
        <v>2</v>
      </c>
      <c r="I270" s="4" t="s">
        <v>2</v>
      </c>
      <c r="J270" s="4" t="s">
        <v>2</v>
      </c>
      <c r="K270" s="4" t="s">
        <v>17</v>
      </c>
      <c r="L270" s="7" t="s">
        <v>359</v>
      </c>
      <c r="M270" s="9">
        <v>0</v>
      </c>
      <c r="N270" s="9" t="s">
        <v>660</v>
      </c>
    </row>
    <row r="271" spans="1:16">
      <c r="A271" s="1">
        <v>41536</v>
      </c>
      <c r="B271" t="s">
        <v>655</v>
      </c>
      <c r="C271" t="s">
        <v>18</v>
      </c>
      <c r="D271">
        <v>269</v>
      </c>
      <c r="E271" s="12" t="s">
        <v>1199</v>
      </c>
      <c r="F271" s="2">
        <v>62.665920413675103</v>
      </c>
      <c r="G271" s="2">
        <v>-149.93158778113599</v>
      </c>
      <c r="H271" s="4" t="s">
        <v>2</v>
      </c>
      <c r="I271" s="4" t="s">
        <v>2</v>
      </c>
      <c r="J271" s="4" t="s">
        <v>2</v>
      </c>
      <c r="K271" s="4" t="s">
        <v>17</v>
      </c>
      <c r="L271" s="7" t="s">
        <v>360</v>
      </c>
      <c r="M271" s="9">
        <v>2</v>
      </c>
      <c r="N271" s="9" t="s">
        <v>660</v>
      </c>
    </row>
    <row r="272" spans="1:16">
      <c r="A272" s="1">
        <v>41536</v>
      </c>
      <c r="B272" t="s">
        <v>645</v>
      </c>
      <c r="C272" t="s">
        <v>1</v>
      </c>
      <c r="D272">
        <v>270</v>
      </c>
      <c r="E272" s="12">
        <v>270</v>
      </c>
      <c r="F272" s="2">
        <v>62.6680873454223</v>
      </c>
      <c r="G272" s="2">
        <v>-149.92599775497499</v>
      </c>
      <c r="H272" s="4">
        <v>0.9</v>
      </c>
      <c r="I272" s="4">
        <v>0</v>
      </c>
      <c r="J272" s="4">
        <v>4.0999999999999996</v>
      </c>
      <c r="K272" s="4" t="s">
        <v>17</v>
      </c>
      <c r="L272" s="7" t="s">
        <v>361</v>
      </c>
      <c r="M272" s="9">
        <v>1</v>
      </c>
      <c r="N272" s="9" t="s">
        <v>660</v>
      </c>
    </row>
    <row r="273" spans="1:16">
      <c r="A273" s="1">
        <v>41536</v>
      </c>
      <c r="B273" t="s">
        <v>656</v>
      </c>
      <c r="C273" t="s">
        <v>18</v>
      </c>
      <c r="D273">
        <v>271</v>
      </c>
      <c r="E273" s="12" t="s">
        <v>1200</v>
      </c>
      <c r="F273" s="2">
        <v>62.669570675071803</v>
      </c>
      <c r="G273" s="2">
        <v>-149.92099137090401</v>
      </c>
      <c r="H273" s="4" t="s">
        <v>2</v>
      </c>
      <c r="I273" s="4" t="s">
        <v>2</v>
      </c>
      <c r="J273" s="4" t="s">
        <v>2</v>
      </c>
      <c r="K273" s="4" t="s">
        <v>17</v>
      </c>
      <c r="L273" s="7" t="s">
        <v>362</v>
      </c>
      <c r="M273" s="9">
        <v>0</v>
      </c>
      <c r="N273" s="9" t="s">
        <v>660</v>
      </c>
    </row>
    <row r="274" spans="1:16">
      <c r="A274" s="1">
        <v>41536</v>
      </c>
      <c r="B274" t="s">
        <v>657</v>
      </c>
      <c r="C274" t="s">
        <v>18</v>
      </c>
      <c r="D274">
        <v>272</v>
      </c>
      <c r="E274" s="12" t="s">
        <v>1201</v>
      </c>
      <c r="F274" s="2">
        <v>62.648684614552103</v>
      </c>
      <c r="G274" s="2">
        <v>-149.965331931657</v>
      </c>
      <c r="H274" s="4" t="s">
        <v>2</v>
      </c>
      <c r="I274" s="4" t="s">
        <v>2</v>
      </c>
      <c r="J274" s="4" t="s">
        <v>2</v>
      </c>
      <c r="K274" s="4" t="s">
        <v>17</v>
      </c>
      <c r="L274" s="7" t="s">
        <v>363</v>
      </c>
      <c r="M274" s="9" t="s">
        <v>2</v>
      </c>
      <c r="N274" s="9" t="s">
        <v>660</v>
      </c>
      <c r="P274" s="4" t="s">
        <v>364</v>
      </c>
    </row>
    <row r="275" spans="1:16">
      <c r="A275" s="1">
        <v>41536</v>
      </c>
      <c r="B275" t="s">
        <v>646</v>
      </c>
      <c r="C275" t="s">
        <v>1</v>
      </c>
      <c r="D275">
        <v>273</v>
      </c>
      <c r="E275" s="12">
        <v>273</v>
      </c>
      <c r="F275" s="2">
        <v>62.413587301109303</v>
      </c>
      <c r="G275" s="2">
        <v>-150.127048960889</v>
      </c>
      <c r="H275" s="4">
        <v>2.9</v>
      </c>
      <c r="I275" s="4">
        <v>0</v>
      </c>
      <c r="J275" s="4">
        <v>3.3</v>
      </c>
      <c r="K275" s="4" t="s">
        <v>17</v>
      </c>
      <c r="L275" s="7" t="s">
        <v>365</v>
      </c>
      <c r="M275" s="9" t="s">
        <v>2</v>
      </c>
      <c r="N275" s="9" t="s">
        <v>660</v>
      </c>
      <c r="P275" t="s">
        <v>366</v>
      </c>
    </row>
    <row r="276" spans="1:16">
      <c r="A276" s="1">
        <v>41536</v>
      </c>
      <c r="B276" t="s">
        <v>647</v>
      </c>
      <c r="C276" t="s">
        <v>1</v>
      </c>
      <c r="D276">
        <v>274</v>
      </c>
      <c r="E276" s="12">
        <v>274</v>
      </c>
      <c r="F276" s="2">
        <v>62.415686528094596</v>
      </c>
      <c r="G276" s="2">
        <v>-150.130263781194</v>
      </c>
      <c r="H276" s="4">
        <v>1.8</v>
      </c>
      <c r="I276" s="4">
        <v>0</v>
      </c>
      <c r="J276" s="4">
        <v>4</v>
      </c>
      <c r="K276" s="4" t="s">
        <v>17</v>
      </c>
      <c r="L276" s="7" t="s">
        <v>367</v>
      </c>
      <c r="M276" s="9">
        <v>12</v>
      </c>
      <c r="N276" s="9" t="s">
        <v>660</v>
      </c>
    </row>
    <row r="277" spans="1:16">
      <c r="A277" s="1">
        <v>41536</v>
      </c>
      <c r="B277" t="s">
        <v>648</v>
      </c>
      <c r="C277" t="s">
        <v>1</v>
      </c>
      <c r="D277">
        <v>275</v>
      </c>
      <c r="E277" s="12">
        <v>275</v>
      </c>
      <c r="F277" s="2">
        <v>62.418241266886298</v>
      </c>
      <c r="G277" s="2">
        <v>-150.12994145381401</v>
      </c>
      <c r="H277" s="4">
        <v>2.1</v>
      </c>
      <c r="I277" s="4">
        <v>0</v>
      </c>
      <c r="J277" s="4">
        <v>4</v>
      </c>
      <c r="K277" s="4" t="s">
        <v>17</v>
      </c>
      <c r="L277" s="7" t="s">
        <v>368</v>
      </c>
      <c r="M277" s="9">
        <v>15</v>
      </c>
      <c r="N277" s="9" t="s">
        <v>660</v>
      </c>
      <c r="P277" t="s">
        <v>249</v>
      </c>
    </row>
    <row r="278" spans="1:16">
      <c r="A278" s="1">
        <v>41536</v>
      </c>
      <c r="B278" t="s">
        <v>649</v>
      </c>
      <c r="C278" t="s">
        <v>1</v>
      </c>
      <c r="D278">
        <v>276</v>
      </c>
      <c r="E278" s="12">
        <v>276</v>
      </c>
      <c r="F278" s="2">
        <v>62.413350564703002</v>
      </c>
      <c r="G278" s="2">
        <v>-150.12373360526101</v>
      </c>
      <c r="H278" s="4">
        <v>3.3</v>
      </c>
      <c r="I278" s="4">
        <v>0</v>
      </c>
      <c r="J278" s="4">
        <v>3.4</v>
      </c>
      <c r="K278" s="4" t="s">
        <v>17</v>
      </c>
      <c r="L278" s="7" t="s">
        <v>369</v>
      </c>
      <c r="M278" s="9" t="s">
        <v>2</v>
      </c>
      <c r="N278" s="9" t="s">
        <v>660</v>
      </c>
      <c r="P278" t="s">
        <v>371</v>
      </c>
    </row>
    <row r="279" spans="1:16">
      <c r="A279" s="1">
        <v>41536</v>
      </c>
      <c r="B279" t="s">
        <v>442</v>
      </c>
      <c r="C279" t="s">
        <v>1</v>
      </c>
      <c r="D279">
        <v>277</v>
      </c>
      <c r="E279" s="12">
        <v>277</v>
      </c>
      <c r="F279" s="2">
        <v>62.416886263647903</v>
      </c>
      <c r="G279" s="2">
        <v>-150.12560682024099</v>
      </c>
      <c r="H279" s="4">
        <v>2.5</v>
      </c>
      <c r="I279" s="4">
        <v>0</v>
      </c>
      <c r="J279" s="4">
        <v>3.9</v>
      </c>
      <c r="K279" s="4" t="s">
        <v>17</v>
      </c>
      <c r="L279" s="7" t="s">
        <v>370</v>
      </c>
      <c r="M279" s="9">
        <v>35</v>
      </c>
      <c r="N279" s="9" t="s">
        <v>660</v>
      </c>
    </row>
    <row r="280" spans="1:16">
      <c r="A280" s="1">
        <v>41536</v>
      </c>
      <c r="B280" t="s">
        <v>650</v>
      </c>
      <c r="C280" t="s">
        <v>1</v>
      </c>
      <c r="D280">
        <v>278</v>
      </c>
      <c r="E280" s="12">
        <v>278</v>
      </c>
      <c r="F280" s="2">
        <v>62.418946192004299</v>
      </c>
      <c r="G280" s="2">
        <v>-150.128011374778</v>
      </c>
      <c r="H280" s="4">
        <v>2.1</v>
      </c>
      <c r="I280" s="4">
        <v>0</v>
      </c>
      <c r="J280" s="4">
        <v>3.6</v>
      </c>
      <c r="K280" s="4" t="s">
        <v>17</v>
      </c>
      <c r="L280" s="7" t="s">
        <v>372</v>
      </c>
      <c r="M280" s="9">
        <v>22</v>
      </c>
      <c r="N280" s="9" t="s">
        <v>660</v>
      </c>
      <c r="P280" t="s">
        <v>249</v>
      </c>
    </row>
    <row r="281" spans="1:16">
      <c r="A281" s="1">
        <v>41536</v>
      </c>
      <c r="B281" t="s">
        <v>651</v>
      </c>
      <c r="C281" t="s">
        <v>1</v>
      </c>
      <c r="D281">
        <v>279</v>
      </c>
      <c r="E281" s="12">
        <v>279</v>
      </c>
      <c r="F281" s="2">
        <v>62.418456710420401</v>
      </c>
      <c r="G281" s="2">
        <v>-150.12355166012901</v>
      </c>
      <c r="H281" s="4">
        <v>2.8</v>
      </c>
      <c r="I281" s="4">
        <v>0</v>
      </c>
      <c r="J281" s="4">
        <v>4.4000000000000004</v>
      </c>
      <c r="K281" s="4" t="s">
        <v>17</v>
      </c>
      <c r="L281" s="7" t="s">
        <v>373</v>
      </c>
      <c r="M281" s="9" t="s">
        <v>2</v>
      </c>
      <c r="N281" s="9" t="s">
        <v>660</v>
      </c>
      <c r="P281" t="s">
        <v>374</v>
      </c>
    </row>
    <row r="282" spans="1:16">
      <c r="A282" s="1">
        <v>41536</v>
      </c>
      <c r="B282" t="s">
        <v>652</v>
      </c>
      <c r="C282" t="s">
        <v>18</v>
      </c>
      <c r="D282">
        <v>280</v>
      </c>
      <c r="E282" s="12" t="s">
        <v>1202</v>
      </c>
      <c r="F282" s="2">
        <v>62.421696189057002</v>
      </c>
      <c r="G282" s="2">
        <v>-150.12717903030301</v>
      </c>
      <c r="H282" s="4" t="s">
        <v>2</v>
      </c>
      <c r="I282" s="4" t="s">
        <v>2</v>
      </c>
      <c r="J282" s="4">
        <v>2.9</v>
      </c>
      <c r="K282" s="4" t="s">
        <v>17</v>
      </c>
      <c r="L282" s="7" t="s">
        <v>375</v>
      </c>
      <c r="M282" s="9">
        <v>17</v>
      </c>
      <c r="N282" s="9" t="s">
        <v>660</v>
      </c>
    </row>
    <row r="283" spans="1:16">
      <c r="A283" s="1">
        <v>41536</v>
      </c>
      <c r="B283" t="s">
        <v>2</v>
      </c>
      <c r="C283" t="s">
        <v>1</v>
      </c>
      <c r="D283">
        <v>281</v>
      </c>
      <c r="E283" s="12" t="s">
        <v>2</v>
      </c>
      <c r="F283" t="s">
        <v>2</v>
      </c>
      <c r="G283" t="s">
        <v>2</v>
      </c>
      <c r="H283" s="4">
        <v>1.5</v>
      </c>
      <c r="I283" s="4">
        <v>0</v>
      </c>
      <c r="J283" s="4">
        <v>3.6</v>
      </c>
      <c r="K283" s="4" t="s">
        <v>17</v>
      </c>
      <c r="L283" s="7" t="s">
        <v>376</v>
      </c>
      <c r="M283" s="9">
        <v>12</v>
      </c>
      <c r="N283" s="9" t="s">
        <v>660</v>
      </c>
      <c r="P283" t="s">
        <v>377</v>
      </c>
    </row>
    <row r="284" spans="1:16" ht="15" customHeight="1">
      <c r="A284" s="1">
        <v>41543</v>
      </c>
      <c r="B284" t="s">
        <v>878</v>
      </c>
      <c r="C284" t="s">
        <v>10</v>
      </c>
      <c r="D284">
        <v>282</v>
      </c>
      <c r="E284" s="12" t="s">
        <v>1203</v>
      </c>
      <c r="F284" s="2">
        <v>62.364106504908001</v>
      </c>
      <c r="G284" s="2">
        <v>-150.16003339322501</v>
      </c>
      <c r="H284" s="4">
        <v>1.2</v>
      </c>
      <c r="I284" s="4">
        <v>0</v>
      </c>
      <c r="J284" s="4">
        <v>2.7</v>
      </c>
      <c r="K284" s="4" t="s">
        <v>257</v>
      </c>
      <c r="L284" s="7" t="s">
        <v>662</v>
      </c>
      <c r="M284" s="9" t="s">
        <v>2</v>
      </c>
      <c r="N284" s="9" t="s">
        <v>661</v>
      </c>
      <c r="O284" s="4">
        <v>50</v>
      </c>
    </row>
    <row r="285" spans="1:16" ht="15" customHeight="1">
      <c r="A285" s="1">
        <v>41543</v>
      </c>
      <c r="B285" t="s">
        <v>879</v>
      </c>
      <c r="C285" t="s">
        <v>1</v>
      </c>
      <c r="D285">
        <v>283</v>
      </c>
      <c r="E285" s="12" t="s">
        <v>1204</v>
      </c>
      <c r="F285" s="2">
        <v>62.366980635425101</v>
      </c>
      <c r="G285" s="2">
        <v>-150.16267850634199</v>
      </c>
      <c r="H285" s="4">
        <v>2.2999999999999998</v>
      </c>
      <c r="I285" s="4">
        <v>0</v>
      </c>
      <c r="J285" s="4">
        <v>2.8</v>
      </c>
      <c r="K285" s="4" t="s">
        <v>257</v>
      </c>
      <c r="L285" s="7" t="s">
        <v>664</v>
      </c>
      <c r="M285" s="9" t="s">
        <v>2</v>
      </c>
      <c r="N285" s="9" t="s">
        <v>661</v>
      </c>
      <c r="O285" s="4">
        <v>88</v>
      </c>
    </row>
    <row r="286" spans="1:16" ht="15" customHeight="1">
      <c r="A286" s="1">
        <v>41543</v>
      </c>
      <c r="B286" t="s">
        <v>880</v>
      </c>
      <c r="C286" t="s">
        <v>10</v>
      </c>
      <c r="D286">
        <v>284</v>
      </c>
      <c r="E286" s="12" t="s">
        <v>1205</v>
      </c>
      <c r="F286" s="2">
        <v>62.3715888226358</v>
      </c>
      <c r="G286" s="2">
        <v>-150.16662953758501</v>
      </c>
      <c r="H286" s="4">
        <v>0.32</v>
      </c>
      <c r="I286" s="4">
        <v>0.3</v>
      </c>
      <c r="J286" s="4">
        <v>4</v>
      </c>
      <c r="K286" s="4" t="s">
        <v>257</v>
      </c>
      <c r="L286" s="7" t="s">
        <v>665</v>
      </c>
      <c r="M286" s="9" t="s">
        <v>2</v>
      </c>
      <c r="N286" s="9" t="s">
        <v>661</v>
      </c>
      <c r="O286" s="4">
        <v>42.2</v>
      </c>
    </row>
    <row r="287" spans="1:16" ht="15" customHeight="1">
      <c r="A287" s="1">
        <v>41543</v>
      </c>
      <c r="B287" t="s">
        <v>881</v>
      </c>
      <c r="C287" t="s">
        <v>10</v>
      </c>
      <c r="D287">
        <v>285</v>
      </c>
      <c r="E287" s="12" t="s">
        <v>1206</v>
      </c>
      <c r="F287" s="2">
        <v>62.375981085562501</v>
      </c>
      <c r="G287" s="2">
        <v>-150.166478571748</v>
      </c>
      <c r="H287" s="4">
        <v>1.38</v>
      </c>
      <c r="I287" s="4">
        <v>0</v>
      </c>
      <c r="J287" s="4">
        <v>3.3</v>
      </c>
      <c r="K287" s="4" t="s">
        <v>257</v>
      </c>
      <c r="L287" s="7" t="s">
        <v>666</v>
      </c>
      <c r="M287" s="9" t="s">
        <v>2</v>
      </c>
      <c r="N287" s="9" t="s">
        <v>661</v>
      </c>
      <c r="O287" s="4">
        <v>41.1</v>
      </c>
      <c r="P287" t="s">
        <v>667</v>
      </c>
    </row>
    <row r="288" spans="1:16" ht="15" customHeight="1">
      <c r="A288" s="1">
        <v>41543</v>
      </c>
      <c r="B288" t="s">
        <v>882</v>
      </c>
      <c r="C288" t="s">
        <v>1</v>
      </c>
      <c r="D288">
        <v>286</v>
      </c>
      <c r="E288" s="12" t="s">
        <v>1207</v>
      </c>
      <c r="F288" s="2">
        <v>62.379081737771799</v>
      </c>
      <c r="G288" s="2">
        <v>-150.16387961094</v>
      </c>
      <c r="H288" s="4">
        <v>0.85</v>
      </c>
      <c r="I288" s="4">
        <v>0.55000000000000004</v>
      </c>
      <c r="J288" s="4">
        <v>3.4</v>
      </c>
      <c r="K288" s="4" t="s">
        <v>257</v>
      </c>
      <c r="L288" s="7" t="s">
        <v>668</v>
      </c>
      <c r="M288" s="9" t="s">
        <v>2</v>
      </c>
      <c r="N288" s="9" t="s">
        <v>661</v>
      </c>
      <c r="O288" s="4">
        <v>65.5</v>
      </c>
    </row>
    <row r="289" spans="1:16" ht="15" customHeight="1">
      <c r="A289" s="1">
        <v>41543</v>
      </c>
      <c r="B289" t="s">
        <v>883</v>
      </c>
      <c r="C289" t="s">
        <v>1</v>
      </c>
      <c r="D289">
        <v>287</v>
      </c>
      <c r="E289" s="12" t="s">
        <v>1208</v>
      </c>
      <c r="F289" s="2">
        <v>62.3789660813854</v>
      </c>
      <c r="G289" s="2">
        <v>-150.16365765102199</v>
      </c>
      <c r="H289" s="4">
        <v>0.93</v>
      </c>
      <c r="I289" s="4">
        <v>0</v>
      </c>
      <c r="J289" s="4">
        <v>3.4</v>
      </c>
      <c r="K289" s="4" t="s">
        <v>257</v>
      </c>
      <c r="L289" s="7" t="s">
        <v>669</v>
      </c>
      <c r="M289" s="9" t="s">
        <v>2</v>
      </c>
      <c r="N289" s="9" t="s">
        <v>661</v>
      </c>
      <c r="O289" s="4">
        <v>75</v>
      </c>
      <c r="P289" t="s">
        <v>670</v>
      </c>
    </row>
    <row r="290" spans="1:16" ht="15" customHeight="1">
      <c r="A290" s="1">
        <v>41543</v>
      </c>
      <c r="B290" t="s">
        <v>884</v>
      </c>
      <c r="C290" t="s">
        <v>1</v>
      </c>
      <c r="D290">
        <v>288</v>
      </c>
      <c r="E290" s="12" t="s">
        <v>1209</v>
      </c>
      <c r="F290" s="2">
        <v>62.380312450020497</v>
      </c>
      <c r="G290" s="2">
        <v>-150.159459944638</v>
      </c>
      <c r="H290" s="4">
        <v>2.8</v>
      </c>
      <c r="I290" s="4">
        <v>0</v>
      </c>
      <c r="J290" s="4">
        <v>5.3</v>
      </c>
      <c r="K290" s="4" t="s">
        <v>257</v>
      </c>
      <c r="L290" s="7" t="s">
        <v>671</v>
      </c>
      <c r="M290" s="9" t="s">
        <v>2</v>
      </c>
      <c r="N290" s="9" t="s">
        <v>661</v>
      </c>
      <c r="O290" s="4">
        <v>67</v>
      </c>
      <c r="P290" t="s">
        <v>672</v>
      </c>
    </row>
    <row r="291" spans="1:16" ht="15" customHeight="1">
      <c r="A291" s="1">
        <v>41543</v>
      </c>
      <c r="B291" t="s">
        <v>885</v>
      </c>
      <c r="C291" t="s">
        <v>1</v>
      </c>
      <c r="D291">
        <v>289</v>
      </c>
      <c r="E291" s="12" t="s">
        <v>1210</v>
      </c>
      <c r="F291" s="2">
        <v>62.3811339995937</v>
      </c>
      <c r="G291" s="2">
        <v>-150.156276435416</v>
      </c>
      <c r="H291" s="4">
        <v>1.5</v>
      </c>
      <c r="I291" s="4">
        <v>0</v>
      </c>
      <c r="J291" s="4">
        <v>4.3</v>
      </c>
      <c r="K291" s="4" t="s">
        <v>257</v>
      </c>
      <c r="L291" s="7" t="s">
        <v>673</v>
      </c>
      <c r="M291" s="9" t="s">
        <v>2</v>
      </c>
      <c r="N291" s="9" t="s">
        <v>661</v>
      </c>
      <c r="O291" s="4">
        <v>68.400000000000006</v>
      </c>
      <c r="P291" t="s">
        <v>674</v>
      </c>
    </row>
    <row r="292" spans="1:16" ht="15" customHeight="1">
      <c r="A292" s="1">
        <v>41543</v>
      </c>
      <c r="B292" t="s">
        <v>886</v>
      </c>
      <c r="C292" t="s">
        <v>10</v>
      </c>
      <c r="D292">
        <v>290</v>
      </c>
      <c r="E292" s="12" t="s">
        <v>1211</v>
      </c>
      <c r="F292" s="2">
        <v>62.380429088450299</v>
      </c>
      <c r="G292" s="2">
        <v>-150.16179761346399</v>
      </c>
      <c r="H292" s="4">
        <v>1.88</v>
      </c>
      <c r="I292" s="4">
        <v>0</v>
      </c>
      <c r="J292" s="4">
        <v>4</v>
      </c>
      <c r="K292" s="4" t="s">
        <v>257</v>
      </c>
      <c r="L292" s="7" t="s">
        <v>675</v>
      </c>
      <c r="M292" s="9" t="s">
        <v>2</v>
      </c>
      <c r="N292" s="9" t="s">
        <v>661</v>
      </c>
      <c r="O292" s="4">
        <v>35.4</v>
      </c>
      <c r="P292" t="s">
        <v>676</v>
      </c>
    </row>
    <row r="293" spans="1:16" ht="15" customHeight="1">
      <c r="A293" s="1">
        <v>41543</v>
      </c>
      <c r="B293" t="s">
        <v>887</v>
      </c>
      <c r="C293" t="s">
        <v>1</v>
      </c>
      <c r="D293">
        <v>291</v>
      </c>
      <c r="E293" s="12" t="s">
        <v>1212</v>
      </c>
      <c r="F293" s="2">
        <v>62.3800943238626</v>
      </c>
      <c r="G293" s="2">
        <v>-150.16218143932599</v>
      </c>
      <c r="H293" s="4">
        <v>2</v>
      </c>
      <c r="I293" s="4">
        <v>0</v>
      </c>
      <c r="J293" s="4">
        <v>3.5</v>
      </c>
      <c r="K293" s="4" t="s">
        <v>257</v>
      </c>
      <c r="L293" s="7" t="s">
        <v>677</v>
      </c>
      <c r="M293" s="9" t="s">
        <v>2</v>
      </c>
      <c r="N293" s="9" t="s">
        <v>661</v>
      </c>
      <c r="O293" s="4">
        <v>100.1</v>
      </c>
      <c r="P293" t="s">
        <v>676</v>
      </c>
    </row>
    <row r="294" spans="1:16" ht="15" customHeight="1">
      <c r="A294" s="1">
        <v>41543</v>
      </c>
      <c r="B294" t="s">
        <v>888</v>
      </c>
      <c r="C294" t="s">
        <v>1</v>
      </c>
      <c r="D294">
        <v>292</v>
      </c>
      <c r="E294" s="12" t="s">
        <v>1213</v>
      </c>
      <c r="F294" s="2">
        <v>62.3822743964067</v>
      </c>
      <c r="G294" s="2">
        <v>-150.152442786086</v>
      </c>
      <c r="H294" s="4">
        <v>0.9</v>
      </c>
      <c r="I294" s="4">
        <v>0.6</v>
      </c>
      <c r="J294" s="4">
        <v>4.9000000000000004</v>
      </c>
      <c r="K294" s="4" t="s">
        <v>257</v>
      </c>
      <c r="L294" s="7" t="s">
        <v>678</v>
      </c>
      <c r="M294" s="9" t="s">
        <v>2</v>
      </c>
      <c r="N294" s="9" t="s">
        <v>661</v>
      </c>
      <c r="O294" s="4">
        <v>58.9</v>
      </c>
    </row>
    <row r="295" spans="1:16" ht="15" customHeight="1">
      <c r="A295" s="1">
        <v>41543</v>
      </c>
      <c r="B295" t="s">
        <v>889</v>
      </c>
      <c r="C295" t="s">
        <v>1</v>
      </c>
      <c r="D295">
        <v>293</v>
      </c>
      <c r="E295" s="12" t="s">
        <v>1214</v>
      </c>
      <c r="F295" s="2">
        <v>62.384299358737302</v>
      </c>
      <c r="G295" s="2">
        <v>-150.15015613585601</v>
      </c>
      <c r="H295" s="4">
        <v>2.7</v>
      </c>
      <c r="I295" s="4">
        <v>0</v>
      </c>
      <c r="J295" s="4">
        <v>5.3</v>
      </c>
      <c r="K295" s="4" t="s">
        <v>257</v>
      </c>
      <c r="L295" s="7" t="s">
        <v>679</v>
      </c>
      <c r="M295" s="9" t="s">
        <v>2</v>
      </c>
      <c r="N295" s="9" t="s">
        <v>661</v>
      </c>
      <c r="O295" s="4">
        <v>88</v>
      </c>
      <c r="P295" t="s">
        <v>680</v>
      </c>
    </row>
    <row r="296" spans="1:16" ht="15" customHeight="1">
      <c r="A296" s="1">
        <v>41543</v>
      </c>
      <c r="B296" t="s">
        <v>890</v>
      </c>
      <c r="C296" t="s">
        <v>1</v>
      </c>
      <c r="D296">
        <v>294</v>
      </c>
      <c r="E296" s="12" t="s">
        <v>1215</v>
      </c>
      <c r="F296" s="2">
        <v>62.386382753273402</v>
      </c>
      <c r="G296" s="2">
        <v>-150.14340236828201</v>
      </c>
      <c r="H296" s="4">
        <v>1.02</v>
      </c>
      <c r="I296" s="4">
        <v>0</v>
      </c>
      <c r="J296" s="4">
        <v>5.0999999999999996</v>
      </c>
      <c r="K296" s="4" t="s">
        <v>257</v>
      </c>
      <c r="L296" s="7" t="s">
        <v>681</v>
      </c>
      <c r="M296" s="9" t="s">
        <v>2</v>
      </c>
      <c r="N296" s="9" t="s">
        <v>661</v>
      </c>
      <c r="O296" s="4">
        <v>58</v>
      </c>
    </row>
    <row r="297" spans="1:16" ht="15" customHeight="1">
      <c r="A297" s="1">
        <v>41544</v>
      </c>
      <c r="B297" t="s">
        <v>891</v>
      </c>
      <c r="C297" t="s">
        <v>1</v>
      </c>
      <c r="D297">
        <v>295</v>
      </c>
      <c r="E297" s="12" t="s">
        <v>1216</v>
      </c>
      <c r="F297" s="2">
        <v>62.372378239996401</v>
      </c>
      <c r="G297" s="2">
        <v>-150.16354278479</v>
      </c>
      <c r="H297" s="4">
        <v>1.4</v>
      </c>
      <c r="I297" s="4">
        <v>0</v>
      </c>
      <c r="J297" s="4">
        <v>2.2000000000000002</v>
      </c>
      <c r="K297" s="4" t="s">
        <v>683</v>
      </c>
      <c r="L297" s="7" t="s">
        <v>682</v>
      </c>
      <c r="M297" s="9" t="s">
        <v>2</v>
      </c>
      <c r="N297" s="9" t="s">
        <v>660</v>
      </c>
      <c r="P297" t="s">
        <v>684</v>
      </c>
    </row>
    <row r="298" spans="1:16" ht="15" customHeight="1">
      <c r="A298" s="1">
        <v>41544</v>
      </c>
      <c r="B298" t="s">
        <v>892</v>
      </c>
      <c r="C298" t="s">
        <v>1</v>
      </c>
      <c r="D298">
        <v>296</v>
      </c>
      <c r="E298" s="12" t="s">
        <v>1217</v>
      </c>
      <c r="F298" s="2">
        <v>62.375186175090199</v>
      </c>
      <c r="G298" s="2">
        <v>-150.16252838092601</v>
      </c>
      <c r="H298" s="4">
        <v>1.3</v>
      </c>
      <c r="I298" s="4">
        <v>0</v>
      </c>
      <c r="J298" s="4">
        <v>2.5</v>
      </c>
      <c r="K298" s="4" t="s">
        <v>683</v>
      </c>
      <c r="L298" s="7" t="s">
        <v>78</v>
      </c>
      <c r="M298" s="9" t="s">
        <v>2</v>
      </c>
      <c r="N298" s="9" t="s">
        <v>660</v>
      </c>
      <c r="P298" t="s">
        <v>685</v>
      </c>
    </row>
    <row r="299" spans="1:16" ht="15" customHeight="1">
      <c r="A299" s="1">
        <v>41544</v>
      </c>
      <c r="B299" t="s">
        <v>893</v>
      </c>
      <c r="C299" t="s">
        <v>1</v>
      </c>
      <c r="D299">
        <v>297</v>
      </c>
      <c r="E299" s="12" t="s">
        <v>1218</v>
      </c>
      <c r="F299" s="2">
        <v>62.3771155945186</v>
      </c>
      <c r="G299" s="2">
        <v>-150.16089124860801</v>
      </c>
      <c r="H299" s="4">
        <v>2.8</v>
      </c>
      <c r="I299" s="4">
        <v>0</v>
      </c>
      <c r="J299" s="4">
        <v>3</v>
      </c>
      <c r="K299" s="4" t="s">
        <v>683</v>
      </c>
      <c r="L299" s="7" t="s">
        <v>79</v>
      </c>
      <c r="M299" s="9">
        <v>38</v>
      </c>
      <c r="N299" s="9" t="s">
        <v>660</v>
      </c>
    </row>
    <row r="300" spans="1:16" ht="15" customHeight="1">
      <c r="A300" s="1">
        <v>41544</v>
      </c>
      <c r="B300" t="s">
        <v>894</v>
      </c>
      <c r="C300" t="s">
        <v>1</v>
      </c>
      <c r="D300">
        <v>298</v>
      </c>
      <c r="E300" s="12" t="s">
        <v>1219</v>
      </c>
      <c r="F300" s="2">
        <v>62.418437318883903</v>
      </c>
      <c r="G300" s="2">
        <v>-150.12350277961701</v>
      </c>
      <c r="H300" s="4">
        <v>2.7</v>
      </c>
      <c r="I300" s="4">
        <v>0</v>
      </c>
      <c r="J300" s="4">
        <v>4.2</v>
      </c>
      <c r="K300" s="4" t="s">
        <v>683</v>
      </c>
      <c r="L300" s="7" t="s">
        <v>80</v>
      </c>
      <c r="M300" s="9" t="s">
        <v>2</v>
      </c>
      <c r="N300" s="9" t="s">
        <v>660</v>
      </c>
    </row>
    <row r="301" spans="1:16" ht="15" customHeight="1">
      <c r="A301" s="1">
        <v>41544</v>
      </c>
      <c r="B301" t="s">
        <v>895</v>
      </c>
      <c r="C301" t="s">
        <v>1</v>
      </c>
      <c r="D301">
        <v>299</v>
      </c>
      <c r="E301" s="12" t="s">
        <v>1220</v>
      </c>
      <c r="F301" s="2">
        <v>62.4211179367664</v>
      </c>
      <c r="G301" s="2">
        <v>-150.12645502605901</v>
      </c>
      <c r="H301" s="4">
        <v>1.7</v>
      </c>
      <c r="I301" s="4">
        <v>0</v>
      </c>
      <c r="J301" s="4">
        <v>1.9</v>
      </c>
      <c r="K301" s="4" t="s">
        <v>683</v>
      </c>
      <c r="L301" s="7" t="s">
        <v>81</v>
      </c>
      <c r="M301" s="9">
        <v>6</v>
      </c>
      <c r="N301" s="9" t="s">
        <v>660</v>
      </c>
    </row>
    <row r="302" spans="1:16" ht="15" customHeight="1">
      <c r="A302" s="1">
        <v>41544</v>
      </c>
      <c r="B302" t="s">
        <v>896</v>
      </c>
      <c r="C302" t="s">
        <v>1</v>
      </c>
      <c r="D302">
        <v>300</v>
      </c>
      <c r="E302" s="12" t="s">
        <v>1221</v>
      </c>
      <c r="F302" s="2">
        <v>62.423830770186399</v>
      </c>
      <c r="G302" s="2">
        <v>-150.12843756722799</v>
      </c>
      <c r="H302" s="4">
        <v>2.4</v>
      </c>
      <c r="I302" s="4">
        <v>0</v>
      </c>
      <c r="J302" s="4">
        <v>3.2</v>
      </c>
      <c r="K302" s="4" t="s">
        <v>683</v>
      </c>
      <c r="L302" s="7" t="s">
        <v>83</v>
      </c>
      <c r="M302" s="9">
        <v>6</v>
      </c>
      <c r="N302" s="9" t="s">
        <v>660</v>
      </c>
      <c r="P302" t="s">
        <v>686</v>
      </c>
    </row>
    <row r="303" spans="1:16" ht="15" customHeight="1">
      <c r="A303" s="1">
        <v>41544</v>
      </c>
      <c r="B303" t="s">
        <v>897</v>
      </c>
      <c r="C303" t="s">
        <v>18</v>
      </c>
      <c r="D303">
        <v>301</v>
      </c>
      <c r="E303" s="12" t="s">
        <v>1222</v>
      </c>
      <c r="F303" s="2">
        <v>62.426664218111398</v>
      </c>
      <c r="G303" s="2">
        <v>-150.12877052421001</v>
      </c>
      <c r="H303" s="4" t="s">
        <v>2</v>
      </c>
      <c r="I303" s="4" t="s">
        <v>2</v>
      </c>
      <c r="J303" s="4">
        <v>6.1</v>
      </c>
      <c r="K303" s="4" t="s">
        <v>683</v>
      </c>
      <c r="L303" s="7" t="s">
        <v>85</v>
      </c>
      <c r="M303" s="9">
        <v>13</v>
      </c>
      <c r="N303" s="9" t="s">
        <v>660</v>
      </c>
    </row>
    <row r="304" spans="1:16" ht="15" customHeight="1">
      <c r="A304" s="1">
        <v>41544</v>
      </c>
      <c r="B304" t="s">
        <v>898</v>
      </c>
      <c r="C304" t="s">
        <v>1</v>
      </c>
      <c r="D304">
        <v>302</v>
      </c>
      <c r="E304" s="12" t="s">
        <v>1223</v>
      </c>
      <c r="F304" s="2">
        <v>62.4296988074083</v>
      </c>
      <c r="G304" s="2">
        <v>-150.12908573265599</v>
      </c>
      <c r="H304" s="4">
        <v>1.5</v>
      </c>
      <c r="I304" s="4">
        <v>0</v>
      </c>
      <c r="J304" s="4">
        <v>4.5999999999999996</v>
      </c>
      <c r="K304" s="4" t="s">
        <v>683</v>
      </c>
      <c r="L304" s="7" t="s">
        <v>86</v>
      </c>
      <c r="M304" s="9">
        <v>7</v>
      </c>
      <c r="N304" s="9" t="s">
        <v>660</v>
      </c>
      <c r="P304" t="s">
        <v>687</v>
      </c>
    </row>
    <row r="305" spans="1:16" ht="15" customHeight="1">
      <c r="A305" s="1">
        <v>41544</v>
      </c>
      <c r="B305" t="s">
        <v>899</v>
      </c>
      <c r="C305" t="s">
        <v>18</v>
      </c>
      <c r="D305">
        <v>303</v>
      </c>
      <c r="E305" s="12" t="s">
        <v>1224</v>
      </c>
      <c r="F305" s="2">
        <v>62.434121651544103</v>
      </c>
      <c r="G305" s="2">
        <v>-150.13037790280299</v>
      </c>
      <c r="H305" s="4" t="s">
        <v>2</v>
      </c>
      <c r="I305" s="4" t="s">
        <v>2</v>
      </c>
      <c r="J305" s="4">
        <v>2.1</v>
      </c>
      <c r="K305" s="4" t="s">
        <v>683</v>
      </c>
      <c r="L305" s="7" t="s">
        <v>87</v>
      </c>
      <c r="M305" s="9">
        <v>19</v>
      </c>
      <c r="N305" s="9" t="s">
        <v>660</v>
      </c>
      <c r="P305" t="s">
        <v>688</v>
      </c>
    </row>
    <row r="306" spans="1:16" ht="15" customHeight="1">
      <c r="A306" s="1">
        <v>41544</v>
      </c>
      <c r="B306" t="s">
        <v>900</v>
      </c>
      <c r="C306" t="s">
        <v>1</v>
      </c>
      <c r="D306">
        <v>304</v>
      </c>
      <c r="E306" s="12" t="s">
        <v>1225</v>
      </c>
      <c r="F306" s="2">
        <v>62.436311792561497</v>
      </c>
      <c r="G306" s="2">
        <v>-150.131084328654</v>
      </c>
      <c r="H306" s="4">
        <v>2.7</v>
      </c>
      <c r="I306" s="4">
        <v>0</v>
      </c>
      <c r="J306" s="4">
        <v>5.4</v>
      </c>
      <c r="K306" s="4" t="s">
        <v>683</v>
      </c>
      <c r="L306" s="7" t="s">
        <v>89</v>
      </c>
      <c r="M306" s="9">
        <v>15</v>
      </c>
      <c r="N306" s="9" t="s">
        <v>660</v>
      </c>
    </row>
    <row r="307" spans="1:16" ht="15" customHeight="1">
      <c r="A307" s="1">
        <v>41544</v>
      </c>
      <c r="B307" t="s">
        <v>901</v>
      </c>
      <c r="C307" t="s">
        <v>1</v>
      </c>
      <c r="D307">
        <v>305</v>
      </c>
      <c r="E307" s="12" t="s">
        <v>1226</v>
      </c>
      <c r="F307" s="2">
        <v>62.438796110140999</v>
      </c>
      <c r="G307" s="2">
        <v>-150.13231541318601</v>
      </c>
      <c r="H307" s="4">
        <v>0.7</v>
      </c>
      <c r="I307" s="4">
        <v>0</v>
      </c>
      <c r="J307" s="4">
        <v>2.6</v>
      </c>
      <c r="K307" s="4" t="s">
        <v>683</v>
      </c>
      <c r="L307" s="7" t="s">
        <v>689</v>
      </c>
      <c r="M307" s="9">
        <v>10</v>
      </c>
      <c r="N307" s="9" t="s">
        <v>660</v>
      </c>
    </row>
    <row r="308" spans="1:16" ht="15" customHeight="1">
      <c r="A308" s="1">
        <v>41544</v>
      </c>
      <c r="B308" t="s">
        <v>902</v>
      </c>
      <c r="C308" t="s">
        <v>18</v>
      </c>
      <c r="D308">
        <v>306</v>
      </c>
      <c r="E308" s="12" t="s">
        <v>1227</v>
      </c>
      <c r="F308" s="2">
        <v>62.441552710499799</v>
      </c>
      <c r="G308" s="2">
        <v>-150.13294903147701</v>
      </c>
      <c r="H308" s="4" t="s">
        <v>2</v>
      </c>
      <c r="I308" s="4" t="s">
        <v>2</v>
      </c>
      <c r="J308" s="4">
        <v>4.3</v>
      </c>
      <c r="K308" s="4" t="s">
        <v>683</v>
      </c>
      <c r="L308" s="7" t="s">
        <v>690</v>
      </c>
      <c r="M308" s="9">
        <v>12</v>
      </c>
      <c r="N308" s="9" t="s">
        <v>660</v>
      </c>
      <c r="P308" t="s">
        <v>691</v>
      </c>
    </row>
    <row r="309" spans="1:16" ht="15" customHeight="1">
      <c r="A309" s="1">
        <v>41544</v>
      </c>
      <c r="B309" t="s">
        <v>903</v>
      </c>
      <c r="C309" t="s">
        <v>18</v>
      </c>
      <c r="D309">
        <v>307</v>
      </c>
      <c r="E309" s="12" t="s">
        <v>1228</v>
      </c>
      <c r="F309" s="2">
        <v>62.444523259138101</v>
      </c>
      <c r="G309" s="2">
        <v>-150.13193895455399</v>
      </c>
      <c r="H309" s="4" t="s">
        <v>2</v>
      </c>
      <c r="I309" s="4" t="s">
        <v>2</v>
      </c>
      <c r="J309" s="4">
        <v>3.7</v>
      </c>
      <c r="K309" s="4" t="s">
        <v>683</v>
      </c>
      <c r="L309" s="7" t="s">
        <v>692</v>
      </c>
      <c r="M309" s="9">
        <v>8</v>
      </c>
      <c r="N309" s="9" t="s">
        <v>660</v>
      </c>
      <c r="P309" t="s">
        <v>691</v>
      </c>
    </row>
    <row r="310" spans="1:16" ht="15" customHeight="1">
      <c r="A310" s="1">
        <v>41544</v>
      </c>
      <c r="B310" t="s">
        <v>904</v>
      </c>
      <c r="C310" t="s">
        <v>10</v>
      </c>
      <c r="D310">
        <v>308</v>
      </c>
      <c r="E310" s="12" t="s">
        <v>1229</v>
      </c>
      <c r="F310" s="2">
        <v>62.446909145128899</v>
      </c>
      <c r="G310" s="2">
        <v>-150.12949779315201</v>
      </c>
      <c r="H310" s="4">
        <v>2.1</v>
      </c>
      <c r="I310" s="4">
        <v>0</v>
      </c>
      <c r="J310" s="4">
        <v>3.7</v>
      </c>
      <c r="K310" s="4" t="s">
        <v>683</v>
      </c>
      <c r="L310" s="7" t="s">
        <v>693</v>
      </c>
      <c r="M310" s="9">
        <v>10</v>
      </c>
      <c r="N310" s="9" t="s">
        <v>660</v>
      </c>
    </row>
    <row r="311" spans="1:16" ht="15" customHeight="1">
      <c r="A311" s="1">
        <v>41544</v>
      </c>
      <c r="B311" t="s">
        <v>905</v>
      </c>
      <c r="C311" t="s">
        <v>18</v>
      </c>
      <c r="D311">
        <v>309</v>
      </c>
      <c r="E311" s="12" t="s">
        <v>1230</v>
      </c>
      <c r="F311" s="2">
        <v>62.449893277604701</v>
      </c>
      <c r="G311" s="2">
        <v>-150.12661920590199</v>
      </c>
      <c r="H311" s="4" t="s">
        <v>2</v>
      </c>
      <c r="I311" s="4" t="s">
        <v>2</v>
      </c>
      <c r="J311" s="4">
        <v>4.8</v>
      </c>
      <c r="K311" s="4" t="s">
        <v>683</v>
      </c>
      <c r="L311" s="7" t="s">
        <v>694</v>
      </c>
      <c r="M311" s="9">
        <v>2</v>
      </c>
      <c r="N311" s="9" t="s">
        <v>660</v>
      </c>
    </row>
    <row r="312" spans="1:16" ht="15" customHeight="1">
      <c r="A312" s="1">
        <v>41544</v>
      </c>
      <c r="B312" t="s">
        <v>906</v>
      </c>
      <c r="C312" t="s">
        <v>1</v>
      </c>
      <c r="D312">
        <v>310</v>
      </c>
      <c r="E312" s="12" t="s">
        <v>1231</v>
      </c>
      <c r="F312" s="2">
        <v>62.452249443562799</v>
      </c>
      <c r="G312" s="2">
        <v>-150.12467527974201</v>
      </c>
      <c r="H312" s="4">
        <v>1.2</v>
      </c>
      <c r="I312" s="4">
        <v>0</v>
      </c>
      <c r="J312" s="4">
        <v>2.4</v>
      </c>
      <c r="K312" s="4" t="s">
        <v>683</v>
      </c>
      <c r="L312" s="7" t="s">
        <v>695</v>
      </c>
      <c r="M312" s="9">
        <v>3</v>
      </c>
      <c r="N312" s="9" t="s">
        <v>660</v>
      </c>
    </row>
    <row r="313" spans="1:16" ht="15" customHeight="1">
      <c r="A313" s="1">
        <v>41544</v>
      </c>
      <c r="B313" t="s">
        <v>907</v>
      </c>
      <c r="C313" t="s">
        <v>18</v>
      </c>
      <c r="D313">
        <v>311</v>
      </c>
      <c r="E313" s="12" t="s">
        <v>1232</v>
      </c>
      <c r="F313" s="2">
        <v>62.455148888829598</v>
      </c>
      <c r="G313" s="2">
        <v>-150.12206291062901</v>
      </c>
      <c r="H313" s="4" t="s">
        <v>2</v>
      </c>
      <c r="I313" s="4" t="s">
        <v>2</v>
      </c>
      <c r="J313" s="4">
        <v>4.7</v>
      </c>
      <c r="K313" s="4" t="s">
        <v>683</v>
      </c>
      <c r="L313" s="7" t="s">
        <v>696</v>
      </c>
      <c r="M313" s="9">
        <v>8</v>
      </c>
      <c r="N313" s="9" t="s">
        <v>660</v>
      </c>
      <c r="P313" t="s">
        <v>697</v>
      </c>
    </row>
    <row r="314" spans="1:16" ht="15" customHeight="1">
      <c r="A314" s="1">
        <v>41544</v>
      </c>
      <c r="B314" t="s">
        <v>908</v>
      </c>
      <c r="C314" t="s">
        <v>18</v>
      </c>
      <c r="D314">
        <v>312</v>
      </c>
      <c r="E314" s="12" t="s">
        <v>1233</v>
      </c>
      <c r="F314" s="2">
        <v>62.458687588717801</v>
      </c>
      <c r="G314" s="2">
        <v>-150.11762990190999</v>
      </c>
      <c r="H314" s="4" t="s">
        <v>2</v>
      </c>
      <c r="I314" s="4" t="s">
        <v>2</v>
      </c>
      <c r="J314" s="4" t="s">
        <v>2</v>
      </c>
      <c r="K314" s="4" t="s">
        <v>683</v>
      </c>
      <c r="L314" s="7" t="s">
        <v>698</v>
      </c>
      <c r="M314" s="9">
        <v>4</v>
      </c>
      <c r="N314" s="9" t="s">
        <v>660</v>
      </c>
      <c r="P314" t="s">
        <v>699</v>
      </c>
    </row>
    <row r="315" spans="1:16" ht="15" customHeight="1">
      <c r="A315" s="1">
        <v>41544</v>
      </c>
      <c r="B315" t="s">
        <v>909</v>
      </c>
      <c r="C315" t="s">
        <v>18</v>
      </c>
      <c r="D315">
        <v>313</v>
      </c>
      <c r="E315" s="12" t="s">
        <v>1234</v>
      </c>
      <c r="F315" s="2">
        <v>62.461686104787297</v>
      </c>
      <c r="G315" s="2">
        <v>-150.11493121102299</v>
      </c>
      <c r="H315" s="4" t="s">
        <v>2</v>
      </c>
      <c r="I315" s="4" t="s">
        <v>2</v>
      </c>
      <c r="J315" s="4" t="s">
        <v>2</v>
      </c>
      <c r="K315" s="4" t="s">
        <v>683</v>
      </c>
      <c r="L315" s="7" t="s">
        <v>700</v>
      </c>
      <c r="M315" s="9">
        <v>0</v>
      </c>
      <c r="N315" s="9" t="s">
        <v>660</v>
      </c>
      <c r="P315" t="s">
        <v>306</v>
      </c>
    </row>
    <row r="316" spans="1:16" ht="15" customHeight="1">
      <c r="A316" s="1">
        <v>41544</v>
      </c>
      <c r="B316" t="s">
        <v>910</v>
      </c>
      <c r="C316" t="s">
        <v>18</v>
      </c>
      <c r="D316">
        <v>314</v>
      </c>
      <c r="E316" s="12" t="s">
        <v>1235</v>
      </c>
      <c r="F316" s="2">
        <v>62.464130872528997</v>
      </c>
      <c r="G316" s="2">
        <v>-150.11267197894</v>
      </c>
      <c r="H316" s="4" t="s">
        <v>2</v>
      </c>
      <c r="I316" s="4" t="s">
        <v>2</v>
      </c>
      <c r="J316" s="4" t="s">
        <v>2</v>
      </c>
      <c r="K316" s="4" t="s">
        <v>683</v>
      </c>
      <c r="L316" s="7" t="s">
        <v>701</v>
      </c>
      <c r="M316" s="9">
        <v>1</v>
      </c>
      <c r="N316" s="9" t="s">
        <v>660</v>
      </c>
      <c r="P316" t="s">
        <v>306</v>
      </c>
    </row>
    <row r="317" spans="1:16" ht="15" customHeight="1">
      <c r="A317" s="1">
        <v>41544</v>
      </c>
      <c r="B317" t="s">
        <v>911</v>
      </c>
      <c r="C317" t="s">
        <v>18</v>
      </c>
      <c r="D317">
        <v>315</v>
      </c>
      <c r="E317" s="12" t="s">
        <v>1236</v>
      </c>
      <c r="F317" s="2">
        <v>62.467164597532097</v>
      </c>
      <c r="G317" s="2">
        <v>-150.10936261030301</v>
      </c>
      <c r="H317" s="4" t="s">
        <v>2</v>
      </c>
      <c r="I317" s="4" t="s">
        <v>2</v>
      </c>
      <c r="J317" s="4" t="s">
        <v>2</v>
      </c>
      <c r="K317" s="4" t="s">
        <v>683</v>
      </c>
      <c r="L317" s="7" t="s">
        <v>702</v>
      </c>
      <c r="M317" s="9">
        <v>0</v>
      </c>
      <c r="N317" s="9" t="s">
        <v>660</v>
      </c>
      <c r="P317" t="s">
        <v>703</v>
      </c>
    </row>
    <row r="318" spans="1:16" ht="15" customHeight="1">
      <c r="A318" s="1">
        <v>41544</v>
      </c>
      <c r="B318" t="s">
        <v>912</v>
      </c>
      <c r="C318" t="s">
        <v>18</v>
      </c>
      <c r="D318">
        <v>316</v>
      </c>
      <c r="E318" s="12" t="s">
        <v>1237</v>
      </c>
      <c r="F318" s="2">
        <v>62.470847689630602</v>
      </c>
      <c r="G318" s="2">
        <v>-150.10587879782901</v>
      </c>
      <c r="H318" s="4" t="s">
        <v>2</v>
      </c>
      <c r="I318" s="4" t="s">
        <v>2</v>
      </c>
      <c r="J318" s="4" t="s">
        <v>2</v>
      </c>
      <c r="K318" s="4" t="s">
        <v>683</v>
      </c>
      <c r="L318" s="7" t="s">
        <v>704</v>
      </c>
      <c r="M318" s="9">
        <v>0</v>
      </c>
      <c r="N318" s="9" t="s">
        <v>660</v>
      </c>
      <c r="P318" t="s">
        <v>705</v>
      </c>
    </row>
    <row r="319" spans="1:16" ht="15" customHeight="1">
      <c r="A319" s="1">
        <v>41544</v>
      </c>
      <c r="B319" t="s">
        <v>913</v>
      </c>
      <c r="C319" t="s">
        <v>1</v>
      </c>
      <c r="D319">
        <v>317</v>
      </c>
      <c r="E319" s="12" t="s">
        <v>1238</v>
      </c>
      <c r="F319" s="2">
        <v>62.474016315145001</v>
      </c>
      <c r="G319" s="2">
        <v>-150.10517287940101</v>
      </c>
      <c r="H319" s="4">
        <v>2.2000000000000002</v>
      </c>
      <c r="I319" s="4">
        <v>0</v>
      </c>
      <c r="J319" s="4">
        <v>3.9</v>
      </c>
      <c r="K319" s="4" t="s">
        <v>683</v>
      </c>
      <c r="L319" s="7" t="s">
        <v>706</v>
      </c>
      <c r="M319" s="9">
        <v>0</v>
      </c>
      <c r="N319" s="9" t="s">
        <v>660</v>
      </c>
      <c r="P319" t="s">
        <v>366</v>
      </c>
    </row>
    <row r="320" spans="1:16" ht="15" customHeight="1">
      <c r="A320" s="1">
        <v>41544</v>
      </c>
      <c r="B320" t="s">
        <v>914</v>
      </c>
      <c r="C320" t="s">
        <v>18</v>
      </c>
      <c r="D320">
        <v>318</v>
      </c>
      <c r="E320" s="12" t="s">
        <v>1239</v>
      </c>
      <c r="F320" s="2">
        <v>62.477561578739198</v>
      </c>
      <c r="G320" s="2">
        <v>-150.10201732966601</v>
      </c>
      <c r="H320" s="4" t="s">
        <v>2</v>
      </c>
      <c r="I320" s="4" t="s">
        <v>2</v>
      </c>
      <c r="J320" s="4">
        <v>2.9</v>
      </c>
      <c r="K320" s="4" t="s">
        <v>683</v>
      </c>
      <c r="L320" s="7" t="s">
        <v>707</v>
      </c>
      <c r="M320" s="9">
        <v>8</v>
      </c>
      <c r="N320" s="9" t="s">
        <v>660</v>
      </c>
      <c r="P320" t="s">
        <v>708</v>
      </c>
    </row>
    <row r="321" spans="1:16" ht="15" customHeight="1">
      <c r="A321" s="1">
        <v>41544</v>
      </c>
      <c r="B321" t="s">
        <v>915</v>
      </c>
      <c r="C321" t="s">
        <v>18</v>
      </c>
      <c r="D321">
        <v>319</v>
      </c>
      <c r="E321" s="12" t="s">
        <v>1240</v>
      </c>
      <c r="F321" s="2">
        <v>62.480728840799898</v>
      </c>
      <c r="G321" s="2">
        <v>-150.09817962076701</v>
      </c>
      <c r="H321" s="4" t="s">
        <v>2</v>
      </c>
      <c r="I321" s="4" t="s">
        <v>2</v>
      </c>
      <c r="J321" s="4">
        <v>3.7</v>
      </c>
      <c r="K321" s="4" t="s">
        <v>683</v>
      </c>
      <c r="L321" s="7" t="s">
        <v>709</v>
      </c>
      <c r="M321" s="9">
        <v>7</v>
      </c>
      <c r="N321" s="9" t="s">
        <v>660</v>
      </c>
      <c r="P321" t="s">
        <v>710</v>
      </c>
    </row>
    <row r="322" spans="1:16" ht="15" customHeight="1">
      <c r="A322" s="1">
        <v>41544</v>
      </c>
      <c r="B322" t="s">
        <v>916</v>
      </c>
      <c r="C322" t="s">
        <v>18</v>
      </c>
      <c r="D322">
        <v>320</v>
      </c>
      <c r="E322" s="12" t="s">
        <v>1241</v>
      </c>
      <c r="F322" s="2">
        <v>62.488402133409402</v>
      </c>
      <c r="G322" s="2">
        <v>-150.09424781561299</v>
      </c>
      <c r="H322" s="4" t="s">
        <v>2</v>
      </c>
      <c r="I322" s="4" t="s">
        <v>2</v>
      </c>
      <c r="J322" s="4" t="s">
        <v>2</v>
      </c>
      <c r="K322" s="4" t="s">
        <v>683</v>
      </c>
      <c r="L322" s="7" t="s">
        <v>95</v>
      </c>
      <c r="M322" s="9">
        <v>0</v>
      </c>
      <c r="N322" s="9" t="s">
        <v>660</v>
      </c>
      <c r="P322" t="s">
        <v>306</v>
      </c>
    </row>
    <row r="323" spans="1:16" ht="15" customHeight="1">
      <c r="A323" s="1">
        <v>41544</v>
      </c>
      <c r="B323" t="s">
        <v>917</v>
      </c>
      <c r="C323" t="s">
        <v>18</v>
      </c>
      <c r="D323">
        <v>321</v>
      </c>
      <c r="E323" s="12" t="s">
        <v>1242</v>
      </c>
      <c r="F323" s="2">
        <v>62.490722075051302</v>
      </c>
      <c r="G323" s="2">
        <v>-150.09405668943899</v>
      </c>
      <c r="H323" s="4" t="s">
        <v>2</v>
      </c>
      <c r="I323" s="4" t="s">
        <v>2</v>
      </c>
      <c r="J323" s="4" t="s">
        <v>2</v>
      </c>
      <c r="K323" s="4" t="s">
        <v>683</v>
      </c>
      <c r="L323" s="7" t="s">
        <v>97</v>
      </c>
      <c r="M323" s="9">
        <v>0</v>
      </c>
      <c r="N323" s="9" t="s">
        <v>660</v>
      </c>
      <c r="P323" t="s">
        <v>306</v>
      </c>
    </row>
    <row r="324" spans="1:16" ht="15" customHeight="1">
      <c r="A324" s="1">
        <v>41544</v>
      </c>
      <c r="B324" t="s">
        <v>918</v>
      </c>
      <c r="C324" t="s">
        <v>1</v>
      </c>
      <c r="D324">
        <v>322</v>
      </c>
      <c r="E324" s="12" t="s">
        <v>1243</v>
      </c>
      <c r="F324" s="2">
        <v>62.500699209741299</v>
      </c>
      <c r="G324" s="2">
        <v>-150.10620505686799</v>
      </c>
      <c r="H324" s="4">
        <v>0.8</v>
      </c>
      <c r="I324" s="4">
        <v>0</v>
      </c>
      <c r="J324" s="4">
        <v>4.2</v>
      </c>
      <c r="K324" s="4" t="s">
        <v>683</v>
      </c>
      <c r="L324" s="7" t="s">
        <v>99</v>
      </c>
      <c r="M324" s="9">
        <v>3</v>
      </c>
      <c r="N324" s="9" t="s">
        <v>660</v>
      </c>
      <c r="P324" t="s">
        <v>711</v>
      </c>
    </row>
    <row r="325" spans="1:16" ht="15" customHeight="1">
      <c r="A325" s="1">
        <v>41544</v>
      </c>
      <c r="B325" t="s">
        <v>919</v>
      </c>
      <c r="C325" t="s">
        <v>1</v>
      </c>
      <c r="D325">
        <v>333</v>
      </c>
      <c r="E325" s="12" t="s">
        <v>1244</v>
      </c>
      <c r="F325" s="2">
        <v>62.503328356649703</v>
      </c>
      <c r="G325" s="2">
        <v>-150.10782636373099</v>
      </c>
      <c r="H325" s="4">
        <v>1.3</v>
      </c>
      <c r="I325" s="4">
        <v>0</v>
      </c>
      <c r="J325" s="4">
        <v>2.2000000000000002</v>
      </c>
      <c r="K325" s="4" t="s">
        <v>683</v>
      </c>
      <c r="L325" s="7" t="s">
        <v>712</v>
      </c>
      <c r="M325" s="9">
        <v>8</v>
      </c>
      <c r="N325" s="9" t="s">
        <v>660</v>
      </c>
      <c r="P325" t="s">
        <v>229</v>
      </c>
    </row>
    <row r="326" spans="1:16" ht="15" customHeight="1">
      <c r="A326" s="1">
        <v>41544</v>
      </c>
      <c r="B326" t="s">
        <v>566</v>
      </c>
      <c r="C326" t="s">
        <v>18</v>
      </c>
      <c r="D326">
        <v>334</v>
      </c>
      <c r="E326" s="12" t="s">
        <v>1245</v>
      </c>
      <c r="F326" s="2">
        <v>62.5064558162357</v>
      </c>
      <c r="G326" s="2">
        <v>-150.10826843176099</v>
      </c>
      <c r="H326" s="4" t="s">
        <v>2</v>
      </c>
      <c r="I326" s="4" t="s">
        <v>2</v>
      </c>
      <c r="J326" s="4">
        <v>1.2</v>
      </c>
      <c r="K326" s="4" t="s">
        <v>683</v>
      </c>
      <c r="L326" s="7" t="s">
        <v>713</v>
      </c>
      <c r="M326" s="9">
        <v>3</v>
      </c>
      <c r="N326" s="9" t="s">
        <v>660</v>
      </c>
      <c r="P326" t="s">
        <v>715</v>
      </c>
    </row>
    <row r="327" spans="1:16" ht="15" customHeight="1">
      <c r="A327" s="1">
        <v>41544</v>
      </c>
      <c r="B327" t="s">
        <v>920</v>
      </c>
      <c r="C327" t="s">
        <v>18</v>
      </c>
      <c r="D327">
        <v>335</v>
      </c>
      <c r="E327" s="12" t="s">
        <v>1246</v>
      </c>
      <c r="F327" s="2">
        <v>62.507945276789997</v>
      </c>
      <c r="G327" s="2">
        <v>-150.10981925776301</v>
      </c>
      <c r="H327" s="4" t="s">
        <v>2</v>
      </c>
      <c r="I327" s="4" t="s">
        <v>2</v>
      </c>
      <c r="J327" s="4">
        <v>1.6</v>
      </c>
      <c r="K327" s="4" t="s">
        <v>683</v>
      </c>
      <c r="L327" s="7" t="s">
        <v>714</v>
      </c>
      <c r="M327" s="9" t="s">
        <v>2</v>
      </c>
      <c r="N327" s="9" t="s">
        <v>660</v>
      </c>
      <c r="P327" t="s">
        <v>716</v>
      </c>
    </row>
    <row r="328" spans="1:16" ht="15" customHeight="1">
      <c r="A328" s="1">
        <v>41544</v>
      </c>
      <c r="B328" t="s">
        <v>599</v>
      </c>
      <c r="C328" t="s">
        <v>18</v>
      </c>
      <c r="D328">
        <v>336</v>
      </c>
      <c r="E328" s="12" t="s">
        <v>1247</v>
      </c>
      <c r="F328" s="2">
        <v>62.509475680547403</v>
      </c>
      <c r="G328" s="2">
        <v>-150.110291325231</v>
      </c>
      <c r="H328" s="4" t="s">
        <v>2</v>
      </c>
      <c r="I328" s="4" t="s">
        <v>2</v>
      </c>
      <c r="J328" s="4">
        <v>5.0999999999999996</v>
      </c>
      <c r="K328" s="4" t="s">
        <v>683</v>
      </c>
      <c r="L328" s="7" t="s">
        <v>717</v>
      </c>
      <c r="M328" s="9">
        <v>10</v>
      </c>
      <c r="N328" s="9" t="s">
        <v>660</v>
      </c>
      <c r="P328" t="s">
        <v>249</v>
      </c>
    </row>
    <row r="329" spans="1:16" ht="15" customHeight="1">
      <c r="A329" s="1">
        <v>41544</v>
      </c>
      <c r="B329" t="s">
        <v>921</v>
      </c>
      <c r="C329" t="s">
        <v>18</v>
      </c>
      <c r="D329">
        <v>337</v>
      </c>
      <c r="E329" s="12" t="s">
        <v>1248</v>
      </c>
      <c r="F329" s="2">
        <v>62.513467668440597</v>
      </c>
      <c r="G329" s="2">
        <v>-150.10953969560501</v>
      </c>
      <c r="H329" s="4" t="s">
        <v>2</v>
      </c>
      <c r="I329" s="4" t="s">
        <v>2</v>
      </c>
      <c r="J329" s="4" t="s">
        <v>2</v>
      </c>
      <c r="K329" s="4" t="s">
        <v>683</v>
      </c>
      <c r="L329" s="7" t="s">
        <v>718</v>
      </c>
      <c r="M329" s="9">
        <v>0</v>
      </c>
      <c r="N329" s="9" t="s">
        <v>660</v>
      </c>
    </row>
    <row r="330" spans="1:16" ht="15" customHeight="1">
      <c r="A330" s="1">
        <v>41544</v>
      </c>
      <c r="B330" t="s">
        <v>922</v>
      </c>
      <c r="C330" t="s">
        <v>18</v>
      </c>
      <c r="D330">
        <v>338</v>
      </c>
      <c r="E330" s="12" t="s">
        <v>1249</v>
      </c>
      <c r="F330" s="2">
        <v>62.516781337519099</v>
      </c>
      <c r="G330" s="2">
        <v>-150.11115236781799</v>
      </c>
      <c r="H330" s="4" t="s">
        <v>2</v>
      </c>
      <c r="I330" s="4" t="s">
        <v>2</v>
      </c>
      <c r="J330" s="4" t="s">
        <v>2</v>
      </c>
      <c r="K330" s="4" t="s">
        <v>683</v>
      </c>
      <c r="L330" s="7" t="s">
        <v>719</v>
      </c>
      <c r="M330" s="9">
        <v>0</v>
      </c>
      <c r="N330" s="9" t="s">
        <v>660</v>
      </c>
    </row>
    <row r="331" spans="1:16" ht="15" customHeight="1">
      <c r="A331" s="1">
        <v>41544</v>
      </c>
      <c r="B331" t="s">
        <v>923</v>
      </c>
      <c r="C331" t="s">
        <v>18</v>
      </c>
      <c r="D331">
        <v>339</v>
      </c>
      <c r="E331" s="12" t="s">
        <v>1250</v>
      </c>
      <c r="F331" s="2">
        <v>62.519784395747102</v>
      </c>
      <c r="G331" s="2">
        <v>-150.11144276992599</v>
      </c>
      <c r="H331" s="4" t="s">
        <v>2</v>
      </c>
      <c r="I331" s="4" t="s">
        <v>2</v>
      </c>
      <c r="J331" s="4" t="s">
        <v>2</v>
      </c>
      <c r="K331" s="4" t="s">
        <v>683</v>
      </c>
      <c r="L331" s="7" t="s">
        <v>720</v>
      </c>
      <c r="M331" s="9">
        <v>0</v>
      </c>
      <c r="N331" s="9" t="s">
        <v>660</v>
      </c>
    </row>
    <row r="332" spans="1:16" ht="15" customHeight="1">
      <c r="A332" s="1">
        <v>41544</v>
      </c>
      <c r="B332" t="s">
        <v>924</v>
      </c>
      <c r="C332" t="s">
        <v>18</v>
      </c>
      <c r="D332">
        <v>340</v>
      </c>
      <c r="E332" s="12" t="s">
        <v>1251</v>
      </c>
      <c r="F332" s="2">
        <v>62.523000531560001</v>
      </c>
      <c r="G332" s="2">
        <v>-150.11150565032401</v>
      </c>
      <c r="H332" s="4" t="s">
        <v>2</v>
      </c>
      <c r="I332" s="4" t="s">
        <v>2</v>
      </c>
      <c r="J332" s="4" t="s">
        <v>2</v>
      </c>
      <c r="K332" s="4" t="s">
        <v>683</v>
      </c>
      <c r="L332" s="7" t="s">
        <v>721</v>
      </c>
      <c r="M332" s="9">
        <v>0</v>
      </c>
      <c r="N332" s="9" t="s">
        <v>660</v>
      </c>
    </row>
    <row r="333" spans="1:16" ht="15" customHeight="1">
      <c r="A333" s="1">
        <v>41544</v>
      </c>
      <c r="B333" t="s">
        <v>925</v>
      </c>
      <c r="C333" t="s">
        <v>18</v>
      </c>
      <c r="D333">
        <v>341</v>
      </c>
      <c r="E333" s="12" t="s">
        <v>1252</v>
      </c>
      <c r="F333" s="2">
        <v>62.527269478315503</v>
      </c>
      <c r="G333" s="2">
        <v>-150.11094083735</v>
      </c>
      <c r="H333" s="4" t="s">
        <v>2</v>
      </c>
      <c r="I333" s="4" t="s">
        <v>2</v>
      </c>
      <c r="J333" s="4">
        <v>2.2000000000000002</v>
      </c>
      <c r="K333" s="4" t="s">
        <v>683</v>
      </c>
      <c r="L333" s="7" t="s">
        <v>722</v>
      </c>
      <c r="M333" s="9" t="s">
        <v>2</v>
      </c>
      <c r="N333" s="9" t="s">
        <v>660</v>
      </c>
      <c r="P333" t="s">
        <v>730</v>
      </c>
    </row>
    <row r="334" spans="1:16" ht="15" customHeight="1">
      <c r="A334" s="1">
        <v>41544</v>
      </c>
      <c r="B334" t="s">
        <v>926</v>
      </c>
      <c r="C334" t="s">
        <v>18</v>
      </c>
      <c r="D334">
        <v>342</v>
      </c>
      <c r="E334" s="12" t="s">
        <v>1253</v>
      </c>
      <c r="F334" s="2">
        <v>62.534273050512297</v>
      </c>
      <c r="G334" s="2">
        <v>-150.10685938186401</v>
      </c>
      <c r="H334" s="4" t="s">
        <v>2</v>
      </c>
      <c r="I334" s="4" t="s">
        <v>2</v>
      </c>
      <c r="J334" s="4">
        <v>2.8</v>
      </c>
      <c r="K334" s="4" t="s">
        <v>683</v>
      </c>
      <c r="L334" s="7" t="s">
        <v>723</v>
      </c>
      <c r="M334" s="9">
        <v>0</v>
      </c>
      <c r="N334" s="9" t="s">
        <v>660</v>
      </c>
    </row>
    <row r="335" spans="1:16" ht="15" customHeight="1">
      <c r="A335" s="1">
        <v>41544</v>
      </c>
      <c r="B335" t="s">
        <v>927</v>
      </c>
      <c r="C335" t="s">
        <v>18</v>
      </c>
      <c r="D335">
        <v>343</v>
      </c>
      <c r="E335" s="12" t="s">
        <v>1254</v>
      </c>
      <c r="F335" s="2">
        <v>62.537351224190303</v>
      </c>
      <c r="G335" s="2">
        <v>-150.10356887875</v>
      </c>
      <c r="H335" s="4" t="s">
        <v>2</v>
      </c>
      <c r="I335" s="4" t="s">
        <v>2</v>
      </c>
      <c r="J335" s="4" t="s">
        <v>2</v>
      </c>
      <c r="K335" s="4" t="s">
        <v>683</v>
      </c>
      <c r="L335" s="7" t="s">
        <v>724</v>
      </c>
      <c r="M335" s="9">
        <v>0</v>
      </c>
      <c r="N335" s="9" t="s">
        <v>660</v>
      </c>
      <c r="P335" t="s">
        <v>731</v>
      </c>
    </row>
    <row r="336" spans="1:16" ht="15" customHeight="1">
      <c r="A336" s="1">
        <v>41544</v>
      </c>
      <c r="B336" t="s">
        <v>928</v>
      </c>
      <c r="C336" t="s">
        <v>18</v>
      </c>
      <c r="D336">
        <v>344</v>
      </c>
      <c r="E336" s="12" t="s">
        <v>1255</v>
      </c>
      <c r="F336" s="2">
        <v>62.540706468021199</v>
      </c>
      <c r="G336" s="2">
        <v>-150.10324653869</v>
      </c>
      <c r="H336" s="4" t="s">
        <v>2</v>
      </c>
      <c r="I336" s="4" t="s">
        <v>2</v>
      </c>
      <c r="J336" s="4">
        <v>1.4</v>
      </c>
      <c r="K336" s="4" t="s">
        <v>683</v>
      </c>
      <c r="L336" s="7" t="s">
        <v>725</v>
      </c>
      <c r="M336" s="9">
        <v>0</v>
      </c>
      <c r="N336" s="9" t="s">
        <v>660</v>
      </c>
      <c r="P336" t="s">
        <v>732</v>
      </c>
    </row>
    <row r="337" spans="1:16" ht="15" customHeight="1">
      <c r="A337" s="1">
        <v>41544</v>
      </c>
      <c r="B337" t="s">
        <v>929</v>
      </c>
      <c r="C337" t="s">
        <v>18</v>
      </c>
      <c r="D337">
        <v>345</v>
      </c>
      <c r="E337" s="12" t="s">
        <v>1256</v>
      </c>
      <c r="F337" s="2">
        <v>62.543406718903803</v>
      </c>
      <c r="G337" s="2">
        <v>-150.099999128344</v>
      </c>
      <c r="H337" s="4" t="s">
        <v>2</v>
      </c>
      <c r="I337" s="4" t="s">
        <v>2</v>
      </c>
      <c r="J337" s="4">
        <v>2.9</v>
      </c>
      <c r="K337" s="4" t="s">
        <v>683</v>
      </c>
      <c r="L337" s="7" t="s">
        <v>726</v>
      </c>
      <c r="M337" s="9">
        <v>0</v>
      </c>
      <c r="N337" s="9" t="s">
        <v>660</v>
      </c>
      <c r="P337" t="s">
        <v>732</v>
      </c>
    </row>
    <row r="338" spans="1:16" ht="15" customHeight="1">
      <c r="A338" s="1">
        <v>41544</v>
      </c>
      <c r="B338" t="s">
        <v>930</v>
      </c>
      <c r="C338" t="s">
        <v>18</v>
      </c>
      <c r="D338">
        <v>346</v>
      </c>
      <c r="E338" s="12" t="s">
        <v>1257</v>
      </c>
      <c r="F338" s="2">
        <v>62.547439942770303</v>
      </c>
      <c r="G338" s="2">
        <v>-150.09575997906401</v>
      </c>
      <c r="H338" s="4" t="s">
        <v>2</v>
      </c>
      <c r="I338" s="4" t="s">
        <v>2</v>
      </c>
      <c r="J338" s="4">
        <v>4.3</v>
      </c>
      <c r="K338" s="4" t="s">
        <v>683</v>
      </c>
      <c r="L338" s="7" t="s">
        <v>727</v>
      </c>
      <c r="M338" s="9">
        <v>0</v>
      </c>
      <c r="N338" s="9" t="s">
        <v>660</v>
      </c>
    </row>
    <row r="339" spans="1:16" ht="15" customHeight="1">
      <c r="A339" s="1">
        <v>41544</v>
      </c>
      <c r="B339" t="s">
        <v>931</v>
      </c>
      <c r="C339" t="s">
        <v>18</v>
      </c>
      <c r="D339">
        <v>347</v>
      </c>
      <c r="E339" s="12" t="s">
        <v>1258</v>
      </c>
      <c r="F339" s="2">
        <v>62.549848958138597</v>
      </c>
      <c r="G339" s="2">
        <v>-150.09623009089199</v>
      </c>
      <c r="H339" s="4" t="s">
        <v>2</v>
      </c>
      <c r="I339" s="4" t="s">
        <v>2</v>
      </c>
      <c r="J339" s="4">
        <v>2.6</v>
      </c>
      <c r="K339" s="4" t="s">
        <v>683</v>
      </c>
      <c r="L339" s="7" t="s">
        <v>728</v>
      </c>
      <c r="M339" s="9">
        <v>7</v>
      </c>
      <c r="N339" s="9" t="s">
        <v>660</v>
      </c>
      <c r="P339" t="s">
        <v>733</v>
      </c>
    </row>
    <row r="340" spans="1:16" ht="15" customHeight="1">
      <c r="A340" s="1">
        <v>41544</v>
      </c>
      <c r="B340" t="s">
        <v>932</v>
      </c>
      <c r="C340" t="s">
        <v>18</v>
      </c>
      <c r="D340">
        <v>348</v>
      </c>
      <c r="E340" s="12" t="s">
        <v>1259</v>
      </c>
      <c r="F340" s="2">
        <v>62.553182008799702</v>
      </c>
      <c r="G340" s="2">
        <v>-150.09497022653599</v>
      </c>
      <c r="H340" s="4" t="s">
        <v>2</v>
      </c>
      <c r="I340" s="4" t="s">
        <v>2</v>
      </c>
      <c r="J340" s="4">
        <v>1.8</v>
      </c>
      <c r="K340" s="4" t="s">
        <v>683</v>
      </c>
      <c r="L340" s="7" t="s">
        <v>729</v>
      </c>
      <c r="M340" s="9">
        <v>7</v>
      </c>
      <c r="N340" s="9" t="s">
        <v>660</v>
      </c>
    </row>
    <row r="341" spans="1:16" ht="15" customHeight="1">
      <c r="A341" s="1">
        <v>41544</v>
      </c>
      <c r="B341" t="s">
        <v>933</v>
      </c>
      <c r="C341" t="s">
        <v>1</v>
      </c>
      <c r="D341">
        <v>349</v>
      </c>
      <c r="E341" s="12" t="s">
        <v>1260</v>
      </c>
      <c r="F341" s="2">
        <v>62.556131689897903</v>
      </c>
      <c r="G341" s="2">
        <v>-150.08908060272799</v>
      </c>
      <c r="H341" s="4">
        <v>0.88</v>
      </c>
      <c r="I341" s="4">
        <v>0</v>
      </c>
      <c r="J341" s="4">
        <v>2.2000000000000002</v>
      </c>
      <c r="K341" s="4" t="s">
        <v>683</v>
      </c>
      <c r="L341" s="7" t="s">
        <v>734</v>
      </c>
      <c r="M341" s="9" t="s">
        <v>2</v>
      </c>
      <c r="N341" s="9" t="s">
        <v>660</v>
      </c>
      <c r="P341" t="s">
        <v>287</v>
      </c>
    </row>
    <row r="342" spans="1:16" ht="15" customHeight="1">
      <c r="A342" s="1">
        <v>41544</v>
      </c>
      <c r="B342" t="s">
        <v>934</v>
      </c>
      <c r="C342" t="s">
        <v>18</v>
      </c>
      <c r="D342">
        <v>350</v>
      </c>
      <c r="E342" s="12" t="s">
        <v>1261</v>
      </c>
      <c r="F342" s="2">
        <v>62.558057041533303</v>
      </c>
      <c r="G342" s="2">
        <v>-150.08424822759099</v>
      </c>
      <c r="H342" s="4" t="s">
        <v>2</v>
      </c>
      <c r="I342" s="4" t="s">
        <v>2</v>
      </c>
      <c r="J342" s="4">
        <v>2.6</v>
      </c>
      <c r="K342" s="4" t="s">
        <v>683</v>
      </c>
      <c r="L342" s="7" t="s">
        <v>735</v>
      </c>
      <c r="M342" s="9">
        <v>6</v>
      </c>
      <c r="N342" s="9" t="s">
        <v>660</v>
      </c>
      <c r="P342" t="s">
        <v>736</v>
      </c>
    </row>
    <row r="343" spans="1:16" ht="15" customHeight="1">
      <c r="A343" s="1">
        <v>41544</v>
      </c>
      <c r="B343" t="s">
        <v>935</v>
      </c>
      <c r="C343" t="s">
        <v>18</v>
      </c>
      <c r="D343">
        <v>351</v>
      </c>
      <c r="E343" s="12" t="s">
        <v>1262</v>
      </c>
      <c r="F343" s="2">
        <v>62.559822360229397</v>
      </c>
      <c r="G343" s="2">
        <v>-150.077659257048</v>
      </c>
      <c r="H343" s="4" t="s">
        <v>2</v>
      </c>
      <c r="I343" s="4" t="s">
        <v>2</v>
      </c>
      <c r="J343" s="4" t="s">
        <v>2</v>
      </c>
      <c r="K343" s="4" t="s">
        <v>683</v>
      </c>
      <c r="L343" s="7" t="s">
        <v>737</v>
      </c>
      <c r="M343" s="9">
        <v>4</v>
      </c>
      <c r="N343" s="9" t="s">
        <v>660</v>
      </c>
      <c r="P343" t="s">
        <v>306</v>
      </c>
    </row>
    <row r="344" spans="1:16" ht="15" customHeight="1">
      <c r="A344" s="1">
        <v>41544</v>
      </c>
      <c r="B344" t="s">
        <v>936</v>
      </c>
      <c r="C344" t="s">
        <v>18</v>
      </c>
      <c r="D344">
        <v>352</v>
      </c>
      <c r="E344" s="12" t="s">
        <v>1263</v>
      </c>
      <c r="F344" s="2">
        <v>62.560516428267597</v>
      </c>
      <c r="G344" s="2">
        <v>-150.071172651648</v>
      </c>
      <c r="H344" s="4" t="s">
        <v>2</v>
      </c>
      <c r="I344" s="4" t="s">
        <v>2</v>
      </c>
      <c r="J344" s="4" t="s">
        <v>2</v>
      </c>
      <c r="K344" s="4" t="s">
        <v>683</v>
      </c>
      <c r="L344" s="7" t="s">
        <v>738</v>
      </c>
      <c r="M344" s="9">
        <v>0</v>
      </c>
      <c r="N344" s="9" t="s">
        <v>660</v>
      </c>
      <c r="P344" t="s">
        <v>306</v>
      </c>
    </row>
    <row r="345" spans="1:16" ht="15" customHeight="1">
      <c r="A345" s="1">
        <v>41544</v>
      </c>
      <c r="B345" t="s">
        <v>937</v>
      </c>
      <c r="C345" t="s">
        <v>18</v>
      </c>
      <c r="D345">
        <v>353</v>
      </c>
      <c r="E345" s="12" t="s">
        <v>1264</v>
      </c>
      <c r="F345" s="2">
        <v>62.563277443007898</v>
      </c>
      <c r="G345" s="2">
        <v>-150.06468624591699</v>
      </c>
      <c r="H345" s="4" t="s">
        <v>2</v>
      </c>
      <c r="I345" s="4" t="s">
        <v>2</v>
      </c>
      <c r="J345" s="4">
        <v>1.4</v>
      </c>
      <c r="K345" s="4" t="s">
        <v>683</v>
      </c>
      <c r="L345" s="7" t="s">
        <v>739</v>
      </c>
      <c r="M345" s="9">
        <v>0</v>
      </c>
      <c r="N345" s="9" t="s">
        <v>660</v>
      </c>
      <c r="P345" t="s">
        <v>306</v>
      </c>
    </row>
    <row r="346" spans="1:16" ht="15" customHeight="1">
      <c r="A346" s="1">
        <v>41544</v>
      </c>
      <c r="B346" t="s">
        <v>938</v>
      </c>
      <c r="C346" t="s">
        <v>18</v>
      </c>
      <c r="D346">
        <v>354</v>
      </c>
      <c r="E346" s="12" t="s">
        <v>1265</v>
      </c>
      <c r="F346" s="2">
        <v>62.5652690222282</v>
      </c>
      <c r="G346" s="2">
        <v>-150.061879913344</v>
      </c>
      <c r="H346" s="4" t="s">
        <v>2</v>
      </c>
      <c r="I346" s="4" t="s">
        <v>2</v>
      </c>
      <c r="J346" s="4">
        <v>3.9</v>
      </c>
      <c r="K346" s="4" t="s">
        <v>683</v>
      </c>
      <c r="L346" s="7" t="s">
        <v>740</v>
      </c>
      <c r="M346" s="9">
        <v>6</v>
      </c>
      <c r="N346" s="9" t="s">
        <v>660</v>
      </c>
    </row>
    <row r="347" spans="1:16" ht="15" customHeight="1">
      <c r="A347" s="1">
        <v>41544</v>
      </c>
      <c r="B347" t="s">
        <v>939</v>
      </c>
      <c r="C347" t="s">
        <v>18</v>
      </c>
      <c r="D347">
        <v>355</v>
      </c>
      <c r="E347" s="12" t="s">
        <v>1266</v>
      </c>
      <c r="F347" s="2">
        <v>62.5703777889591</v>
      </c>
      <c r="G347" s="2">
        <v>-150.05795538463099</v>
      </c>
      <c r="H347" s="4" t="s">
        <v>2</v>
      </c>
      <c r="I347" s="4" t="s">
        <v>2</v>
      </c>
      <c r="J347" s="4">
        <v>2</v>
      </c>
      <c r="K347" s="4" t="s">
        <v>683</v>
      </c>
      <c r="L347" s="7" t="s">
        <v>741</v>
      </c>
      <c r="M347" s="9">
        <v>0</v>
      </c>
      <c r="N347" s="9" t="s">
        <v>660</v>
      </c>
      <c r="P347" t="s">
        <v>749</v>
      </c>
    </row>
    <row r="348" spans="1:16" ht="15" customHeight="1">
      <c r="A348" s="1">
        <v>41544</v>
      </c>
      <c r="B348" t="s">
        <v>940</v>
      </c>
      <c r="C348" t="s">
        <v>18</v>
      </c>
      <c r="D348">
        <v>356</v>
      </c>
      <c r="E348" s="12" t="s">
        <v>1267</v>
      </c>
      <c r="F348" s="2">
        <v>62.573063006396701</v>
      </c>
      <c r="G348" s="2">
        <v>-150.05910698805201</v>
      </c>
      <c r="H348" s="4" t="s">
        <v>2</v>
      </c>
      <c r="I348" s="4" t="s">
        <v>2</v>
      </c>
      <c r="J348" s="4">
        <v>4.2</v>
      </c>
      <c r="K348" s="4" t="s">
        <v>683</v>
      </c>
      <c r="L348" s="7" t="s">
        <v>742</v>
      </c>
      <c r="M348" s="9">
        <v>0</v>
      </c>
      <c r="N348" s="9" t="s">
        <v>660</v>
      </c>
      <c r="P348" t="s">
        <v>749</v>
      </c>
    </row>
    <row r="349" spans="1:16" ht="15" customHeight="1">
      <c r="A349" s="1">
        <v>41544</v>
      </c>
      <c r="B349" t="s">
        <v>941</v>
      </c>
      <c r="C349" t="s">
        <v>18</v>
      </c>
      <c r="D349">
        <v>357</v>
      </c>
      <c r="E349" s="12" t="s">
        <v>1268</v>
      </c>
      <c r="F349" s="2">
        <v>62.574904517497401</v>
      </c>
      <c r="G349" s="2">
        <v>-150.05711558052499</v>
      </c>
      <c r="H349" s="4" t="s">
        <v>2</v>
      </c>
      <c r="I349" s="4" t="s">
        <v>2</v>
      </c>
      <c r="J349" s="4">
        <v>2.2999999999999998</v>
      </c>
      <c r="K349" s="4" t="s">
        <v>683</v>
      </c>
      <c r="L349" s="7" t="s">
        <v>743</v>
      </c>
      <c r="M349" s="9">
        <v>0</v>
      </c>
      <c r="N349" s="9" t="s">
        <v>660</v>
      </c>
    </row>
    <row r="350" spans="1:16" ht="15" customHeight="1">
      <c r="A350" s="1">
        <v>41544</v>
      </c>
      <c r="B350" t="s">
        <v>942</v>
      </c>
      <c r="C350" t="s">
        <v>18</v>
      </c>
      <c r="D350">
        <v>358</v>
      </c>
      <c r="E350" s="12" t="s">
        <v>1269</v>
      </c>
      <c r="F350" s="2">
        <v>62.576935931148803</v>
      </c>
      <c r="G350" s="2">
        <v>-150.05130013960601</v>
      </c>
      <c r="H350" s="4" t="s">
        <v>2</v>
      </c>
      <c r="I350" s="4" t="s">
        <v>2</v>
      </c>
      <c r="J350" s="4">
        <v>1.5</v>
      </c>
      <c r="K350" s="4" t="s">
        <v>683</v>
      </c>
      <c r="L350" s="7" t="s">
        <v>744</v>
      </c>
      <c r="M350" s="9">
        <v>9</v>
      </c>
      <c r="N350" s="9" t="s">
        <v>660</v>
      </c>
    </row>
    <row r="351" spans="1:16" ht="15" customHeight="1">
      <c r="A351" s="1">
        <v>41544</v>
      </c>
      <c r="B351" t="s">
        <v>943</v>
      </c>
      <c r="C351" t="s">
        <v>18</v>
      </c>
      <c r="D351">
        <v>359</v>
      </c>
      <c r="E351" s="12" t="s">
        <v>1270</v>
      </c>
      <c r="F351" s="2">
        <v>62.579700206554598</v>
      </c>
      <c r="G351" s="2">
        <v>-150.04206962302999</v>
      </c>
      <c r="H351" s="4" t="s">
        <v>2</v>
      </c>
      <c r="I351" s="4" t="s">
        <v>2</v>
      </c>
      <c r="J351" s="4" t="s">
        <v>2</v>
      </c>
      <c r="K351" s="4" t="s">
        <v>683</v>
      </c>
      <c r="L351" s="7" t="s">
        <v>745</v>
      </c>
      <c r="M351" s="9">
        <v>4</v>
      </c>
      <c r="N351" s="9" t="s">
        <v>660</v>
      </c>
      <c r="P351" t="s">
        <v>306</v>
      </c>
    </row>
    <row r="352" spans="1:16" ht="15" customHeight="1">
      <c r="A352" s="1">
        <v>41544</v>
      </c>
      <c r="B352" t="s">
        <v>944</v>
      </c>
      <c r="C352" t="s">
        <v>1</v>
      </c>
      <c r="D352">
        <v>360</v>
      </c>
      <c r="E352" s="12" t="s">
        <v>1271</v>
      </c>
      <c r="F352" s="2">
        <v>62.583894741302601</v>
      </c>
      <c r="G352" s="2">
        <v>-150.04089657731799</v>
      </c>
      <c r="H352" s="4">
        <v>1.6</v>
      </c>
      <c r="I352" s="4" t="s">
        <v>2</v>
      </c>
      <c r="J352" s="4">
        <v>1.3</v>
      </c>
      <c r="K352" s="4" t="s">
        <v>683</v>
      </c>
      <c r="L352" s="7" t="s">
        <v>125</v>
      </c>
      <c r="M352" s="9">
        <v>6</v>
      </c>
      <c r="N352" s="9" t="s">
        <v>660</v>
      </c>
      <c r="P352" t="s">
        <v>306</v>
      </c>
    </row>
    <row r="353" spans="1:16" ht="15" customHeight="1">
      <c r="A353" s="1">
        <v>41544</v>
      </c>
      <c r="B353" t="s">
        <v>945</v>
      </c>
      <c r="C353" t="s">
        <v>1</v>
      </c>
      <c r="D353">
        <v>361</v>
      </c>
      <c r="E353" s="12" t="s">
        <v>1272</v>
      </c>
      <c r="F353" s="2">
        <v>62.585374057072897</v>
      </c>
      <c r="G353" s="2">
        <v>-150.03958106204601</v>
      </c>
      <c r="H353" s="4">
        <v>3.3</v>
      </c>
      <c r="I353" s="4">
        <v>0</v>
      </c>
      <c r="J353" s="4">
        <v>2.2000000000000002</v>
      </c>
      <c r="K353" s="4" t="s">
        <v>683</v>
      </c>
      <c r="L353" s="7" t="s">
        <v>126</v>
      </c>
      <c r="M353" s="9">
        <v>7</v>
      </c>
      <c r="N353" s="9" t="s">
        <v>660</v>
      </c>
      <c r="P353" t="s">
        <v>306</v>
      </c>
    </row>
    <row r="354" spans="1:16" ht="15" customHeight="1">
      <c r="A354" s="1">
        <v>41544</v>
      </c>
      <c r="B354" t="s">
        <v>946</v>
      </c>
      <c r="C354" t="s">
        <v>18</v>
      </c>
      <c r="D354">
        <v>362</v>
      </c>
      <c r="E354" s="12" t="s">
        <v>1273</v>
      </c>
      <c r="F354" s="2">
        <v>62.588853264582397</v>
      </c>
      <c r="G354" s="2">
        <v>-150.03721726341399</v>
      </c>
      <c r="H354" s="4" t="s">
        <v>2</v>
      </c>
      <c r="I354" s="4" t="s">
        <v>2</v>
      </c>
      <c r="J354" s="4" t="s">
        <v>2</v>
      </c>
      <c r="K354" s="4" t="s">
        <v>683</v>
      </c>
      <c r="L354" s="7" t="s">
        <v>127</v>
      </c>
      <c r="M354" s="9">
        <v>0</v>
      </c>
      <c r="N354" s="9" t="s">
        <v>660</v>
      </c>
      <c r="P354" t="s">
        <v>306</v>
      </c>
    </row>
    <row r="355" spans="1:16" ht="15" customHeight="1">
      <c r="A355" s="1">
        <v>41544</v>
      </c>
      <c r="B355" t="s">
        <v>947</v>
      </c>
      <c r="C355" t="s">
        <v>18</v>
      </c>
      <c r="D355">
        <v>363</v>
      </c>
      <c r="E355" s="12" t="s">
        <v>1274</v>
      </c>
      <c r="F355" s="2">
        <v>62.5919166892307</v>
      </c>
      <c r="G355" s="2">
        <v>-150.03970461284399</v>
      </c>
      <c r="H355" s="4" t="s">
        <v>2</v>
      </c>
      <c r="I355" s="4" t="s">
        <v>2</v>
      </c>
      <c r="J355" s="4">
        <v>3.5</v>
      </c>
      <c r="K355" s="4" t="s">
        <v>683</v>
      </c>
      <c r="L355" s="7" t="s">
        <v>128</v>
      </c>
      <c r="M355" s="9">
        <v>0</v>
      </c>
      <c r="N355" s="9" t="s">
        <v>660</v>
      </c>
    </row>
    <row r="356" spans="1:16" ht="15" customHeight="1">
      <c r="A356" s="1">
        <v>41544</v>
      </c>
      <c r="B356" t="s">
        <v>948</v>
      </c>
      <c r="C356" t="s">
        <v>18</v>
      </c>
      <c r="D356">
        <v>364</v>
      </c>
      <c r="E356" s="12" t="s">
        <v>1275</v>
      </c>
      <c r="F356" s="2">
        <v>62.595709676224402</v>
      </c>
      <c r="G356" s="2">
        <v>-150.03214601002901</v>
      </c>
      <c r="H356" s="4" t="s">
        <v>2</v>
      </c>
      <c r="I356" s="4" t="s">
        <v>2</v>
      </c>
      <c r="J356" s="4">
        <v>1.7</v>
      </c>
      <c r="K356" s="4" t="s">
        <v>683</v>
      </c>
      <c r="L356" s="7" t="s">
        <v>746</v>
      </c>
      <c r="M356" s="9">
        <v>0</v>
      </c>
      <c r="N356" s="9" t="s">
        <v>660</v>
      </c>
      <c r="P356" t="s">
        <v>748</v>
      </c>
    </row>
    <row r="357" spans="1:16" ht="15" customHeight="1">
      <c r="A357" s="1">
        <v>41544</v>
      </c>
      <c r="B357" t="s">
        <v>949</v>
      </c>
      <c r="C357" t="s">
        <v>18</v>
      </c>
      <c r="D357">
        <v>365</v>
      </c>
      <c r="E357" s="12" t="s">
        <v>1276</v>
      </c>
      <c r="F357" s="2">
        <v>62.598618527242401</v>
      </c>
      <c r="G357" s="2">
        <v>-150.030626237604</v>
      </c>
      <c r="H357" s="4" t="s">
        <v>2</v>
      </c>
      <c r="I357" s="4" t="s">
        <v>2</v>
      </c>
      <c r="J357" s="4">
        <v>1.1000000000000001</v>
      </c>
      <c r="K357" s="4" t="s">
        <v>683</v>
      </c>
      <c r="L357" s="7" t="s">
        <v>747</v>
      </c>
      <c r="M357" s="9">
        <v>2</v>
      </c>
      <c r="N357" s="9" t="s">
        <v>660</v>
      </c>
      <c r="P357" t="s">
        <v>736</v>
      </c>
    </row>
    <row r="358" spans="1:16" ht="15" customHeight="1">
      <c r="A358" s="1">
        <v>41545</v>
      </c>
      <c r="B358" t="s">
        <v>950</v>
      </c>
      <c r="C358" t="s">
        <v>18</v>
      </c>
      <c r="D358">
        <v>366</v>
      </c>
      <c r="E358" s="12" t="s">
        <v>1277</v>
      </c>
      <c r="F358" s="2">
        <v>62.556715394456397</v>
      </c>
      <c r="G358" s="2">
        <v>-150.09364004432001</v>
      </c>
      <c r="H358" s="4" t="s">
        <v>2</v>
      </c>
      <c r="I358" s="4" t="s">
        <v>2</v>
      </c>
      <c r="J358" s="4">
        <v>3.1</v>
      </c>
      <c r="K358" s="4" t="s">
        <v>683</v>
      </c>
      <c r="L358" s="7" t="s">
        <v>750</v>
      </c>
      <c r="M358" s="9" t="s">
        <v>2</v>
      </c>
      <c r="N358" s="9" t="s">
        <v>660</v>
      </c>
      <c r="P358" t="s">
        <v>259</v>
      </c>
    </row>
    <row r="359" spans="1:16" ht="15" customHeight="1">
      <c r="A359" s="1">
        <v>41545</v>
      </c>
      <c r="B359" t="s">
        <v>951</v>
      </c>
      <c r="C359" t="s">
        <v>1</v>
      </c>
      <c r="D359">
        <v>367</v>
      </c>
      <c r="E359" s="12" t="s">
        <v>1278</v>
      </c>
      <c r="F359" s="2">
        <v>62.5584184326732</v>
      </c>
      <c r="G359" s="2">
        <v>-150.08889952254199</v>
      </c>
      <c r="H359" s="4">
        <v>1.1000000000000001</v>
      </c>
      <c r="I359" s="4">
        <v>0</v>
      </c>
      <c r="J359" s="4">
        <v>3.3</v>
      </c>
      <c r="K359" s="4" t="s">
        <v>683</v>
      </c>
      <c r="L359" s="7" t="s">
        <v>751</v>
      </c>
      <c r="M359" s="9">
        <v>3</v>
      </c>
      <c r="N359" s="9" t="s">
        <v>660</v>
      </c>
    </row>
    <row r="360" spans="1:16" ht="15" customHeight="1">
      <c r="A360" s="1">
        <v>41545</v>
      </c>
      <c r="B360" t="s">
        <v>952</v>
      </c>
      <c r="C360" t="s">
        <v>1</v>
      </c>
      <c r="D360">
        <v>368</v>
      </c>
      <c r="E360" s="12" t="s">
        <v>1279</v>
      </c>
      <c r="F360" s="2">
        <v>62.559955178569901</v>
      </c>
      <c r="G360" s="2">
        <v>-150.083498894641</v>
      </c>
      <c r="H360" s="4">
        <v>1.4</v>
      </c>
      <c r="I360" s="4">
        <v>0</v>
      </c>
      <c r="J360" s="4">
        <v>4.0999999999999996</v>
      </c>
      <c r="K360" s="4" t="s">
        <v>683</v>
      </c>
      <c r="L360" s="7" t="s">
        <v>130</v>
      </c>
      <c r="M360" s="9">
        <v>7</v>
      </c>
      <c r="N360" s="9" t="s">
        <v>660</v>
      </c>
    </row>
    <row r="361" spans="1:16" ht="15" customHeight="1">
      <c r="A361" s="1">
        <v>41545</v>
      </c>
      <c r="B361" t="s">
        <v>953</v>
      </c>
      <c r="C361" t="s">
        <v>18</v>
      </c>
      <c r="D361">
        <v>369</v>
      </c>
      <c r="E361" s="12" t="s">
        <v>1280</v>
      </c>
      <c r="F361" s="2">
        <v>62.561363261827601</v>
      </c>
      <c r="G361" s="2">
        <v>-150.076587507585</v>
      </c>
      <c r="H361" s="4" t="s">
        <v>2</v>
      </c>
      <c r="I361" s="4" t="s">
        <v>2</v>
      </c>
      <c r="J361" s="4">
        <v>1</v>
      </c>
      <c r="K361" s="4" t="s">
        <v>683</v>
      </c>
      <c r="L361" s="7" t="s">
        <v>131</v>
      </c>
      <c r="M361" s="9">
        <v>11</v>
      </c>
      <c r="N361" s="9" t="s">
        <v>660</v>
      </c>
      <c r="P361" t="s">
        <v>762</v>
      </c>
    </row>
    <row r="362" spans="1:16" ht="15" customHeight="1">
      <c r="A362" s="1">
        <v>41545</v>
      </c>
      <c r="B362" t="s">
        <v>954</v>
      </c>
      <c r="C362" t="s">
        <v>7</v>
      </c>
      <c r="D362">
        <v>370</v>
      </c>
      <c r="E362" s="12" t="s">
        <v>1281</v>
      </c>
      <c r="F362" s="2">
        <v>62.563499131318103</v>
      </c>
      <c r="G362" s="2">
        <v>-150.069311858768</v>
      </c>
      <c r="H362" s="4">
        <v>0.5</v>
      </c>
      <c r="I362" s="4">
        <v>0</v>
      </c>
      <c r="J362" s="4">
        <v>4</v>
      </c>
      <c r="K362" s="4" t="s">
        <v>683</v>
      </c>
      <c r="L362" s="7" t="s">
        <v>752</v>
      </c>
      <c r="M362" s="9">
        <v>8</v>
      </c>
      <c r="N362" s="9" t="s">
        <v>660</v>
      </c>
    </row>
    <row r="363" spans="1:16" ht="15" customHeight="1">
      <c r="A363" s="1">
        <v>41545</v>
      </c>
      <c r="B363" t="s">
        <v>955</v>
      </c>
      <c r="C363" t="s">
        <v>1</v>
      </c>
      <c r="D363">
        <v>371</v>
      </c>
      <c r="E363" s="12" t="s">
        <v>1282</v>
      </c>
      <c r="F363" s="2">
        <v>62.566284348188702</v>
      </c>
      <c r="G363" s="2">
        <v>-150.06489888755701</v>
      </c>
      <c r="H363" s="4">
        <v>2.8</v>
      </c>
      <c r="I363" s="4">
        <v>0</v>
      </c>
      <c r="J363" s="4">
        <v>3.4</v>
      </c>
      <c r="K363" s="4" t="s">
        <v>683</v>
      </c>
      <c r="L363" s="7" t="s">
        <v>753</v>
      </c>
      <c r="M363" s="9">
        <v>6</v>
      </c>
      <c r="N363" s="9" t="s">
        <v>660</v>
      </c>
    </row>
    <row r="364" spans="1:16" ht="15" customHeight="1">
      <c r="A364" s="1">
        <v>41545</v>
      </c>
      <c r="B364" t="s">
        <v>956</v>
      </c>
      <c r="C364" t="s">
        <v>1</v>
      </c>
      <c r="D364">
        <v>372</v>
      </c>
      <c r="E364" s="12" t="s">
        <v>1283</v>
      </c>
      <c r="F364" s="2">
        <v>62.568988300008598</v>
      </c>
      <c r="G364" s="2">
        <v>-150.06198796978401</v>
      </c>
      <c r="H364" s="4">
        <v>1.3</v>
      </c>
      <c r="I364" s="4">
        <v>0</v>
      </c>
      <c r="J364" s="4">
        <v>2</v>
      </c>
      <c r="K364" s="4" t="s">
        <v>683</v>
      </c>
      <c r="L364" s="7" t="s">
        <v>132</v>
      </c>
      <c r="M364" s="9">
        <v>11</v>
      </c>
      <c r="N364" s="9" t="s">
        <v>660</v>
      </c>
    </row>
    <row r="365" spans="1:16" ht="15" customHeight="1">
      <c r="A365" s="1">
        <v>41545</v>
      </c>
      <c r="B365" t="s">
        <v>957</v>
      </c>
      <c r="C365" t="s">
        <v>18</v>
      </c>
      <c r="D365">
        <v>373</v>
      </c>
      <c r="E365" s="12" t="s">
        <v>1284</v>
      </c>
      <c r="F365" s="2">
        <v>62.5720941161741</v>
      </c>
      <c r="G365" s="2">
        <v>-150.061149078527</v>
      </c>
      <c r="H365" s="4" t="s">
        <v>2</v>
      </c>
      <c r="I365" s="4" t="s">
        <v>2</v>
      </c>
      <c r="J365" s="4" t="s">
        <v>2</v>
      </c>
      <c r="K365" s="4" t="s">
        <v>683</v>
      </c>
      <c r="L365" s="7" t="s">
        <v>133</v>
      </c>
      <c r="M365" s="9">
        <v>5</v>
      </c>
      <c r="N365" s="9" t="s">
        <v>660</v>
      </c>
    </row>
    <row r="366" spans="1:16" ht="15" customHeight="1">
      <c r="A366" s="1">
        <v>41545</v>
      </c>
      <c r="B366" t="s">
        <v>958</v>
      </c>
      <c r="C366" t="s">
        <v>1</v>
      </c>
      <c r="D366">
        <v>374</v>
      </c>
      <c r="E366" s="12" t="s">
        <v>1285</v>
      </c>
      <c r="F366" s="2">
        <v>62.576017096379204</v>
      </c>
      <c r="G366" s="2">
        <v>-150.05906351792501</v>
      </c>
      <c r="H366" s="4">
        <v>2.1</v>
      </c>
      <c r="I366" s="4">
        <v>0</v>
      </c>
      <c r="J366" s="4">
        <v>3.9</v>
      </c>
      <c r="K366" s="4" t="s">
        <v>683</v>
      </c>
      <c r="L366" s="7" t="s">
        <v>754</v>
      </c>
      <c r="M366" s="9">
        <v>2</v>
      </c>
      <c r="N366" s="9" t="s">
        <v>660</v>
      </c>
    </row>
    <row r="367" spans="1:16" ht="15" customHeight="1">
      <c r="A367" s="1">
        <v>41545</v>
      </c>
      <c r="B367" t="s">
        <v>959</v>
      </c>
      <c r="C367" t="s">
        <v>18</v>
      </c>
      <c r="D367">
        <v>375</v>
      </c>
      <c r="E367" s="12" t="s">
        <v>1286</v>
      </c>
      <c r="F367" s="2">
        <v>62.579818331179503</v>
      </c>
      <c r="G367" s="2">
        <v>-150.04765194158699</v>
      </c>
      <c r="H367" s="4" t="s">
        <v>2</v>
      </c>
      <c r="I367" s="4" t="s">
        <v>2</v>
      </c>
      <c r="J367" s="4">
        <v>1.5</v>
      </c>
      <c r="K367" s="4" t="s">
        <v>683</v>
      </c>
      <c r="L367" s="7" t="s">
        <v>755</v>
      </c>
      <c r="M367" s="9" t="s">
        <v>2</v>
      </c>
      <c r="N367" s="9" t="s">
        <v>660</v>
      </c>
      <c r="P367" t="s">
        <v>763</v>
      </c>
    </row>
    <row r="368" spans="1:16" ht="15" customHeight="1">
      <c r="A368" s="1">
        <v>41545</v>
      </c>
      <c r="B368" t="s">
        <v>960</v>
      </c>
      <c r="C368" t="s">
        <v>1</v>
      </c>
      <c r="D368">
        <v>376</v>
      </c>
      <c r="E368" s="12" t="s">
        <v>1287</v>
      </c>
      <c r="F368" s="2">
        <v>62.5824391027164</v>
      </c>
      <c r="G368" s="2">
        <v>-150.04528206754699</v>
      </c>
      <c r="H368" s="4">
        <v>1.5</v>
      </c>
      <c r="I368" s="4">
        <v>0</v>
      </c>
      <c r="J368" s="4">
        <v>0.8</v>
      </c>
      <c r="K368" s="4" t="s">
        <v>683</v>
      </c>
      <c r="L368" s="7" t="s">
        <v>756</v>
      </c>
      <c r="M368" s="9">
        <v>6</v>
      </c>
      <c r="N368" s="9" t="s">
        <v>660</v>
      </c>
    </row>
    <row r="369" spans="1:16" ht="15" customHeight="1">
      <c r="A369" s="1">
        <v>41545</v>
      </c>
      <c r="B369" t="s">
        <v>961</v>
      </c>
      <c r="C369" t="s">
        <v>1</v>
      </c>
      <c r="D369">
        <v>377</v>
      </c>
      <c r="E369" s="12" t="s">
        <v>1288</v>
      </c>
      <c r="F369" s="2">
        <v>62.585184897601202</v>
      </c>
      <c r="G369" s="2">
        <v>-150.043937700166</v>
      </c>
      <c r="H369" s="4">
        <v>1.5</v>
      </c>
      <c r="I369" s="4">
        <v>0</v>
      </c>
      <c r="J369" s="4">
        <v>2.1</v>
      </c>
      <c r="K369" s="4" t="s">
        <v>683</v>
      </c>
      <c r="L369" s="7" t="s">
        <v>757</v>
      </c>
      <c r="M369" s="9">
        <v>12</v>
      </c>
      <c r="N369" s="9" t="s">
        <v>660</v>
      </c>
    </row>
    <row r="370" spans="1:16" ht="15" customHeight="1">
      <c r="A370" s="1">
        <v>41545</v>
      </c>
      <c r="B370" t="s">
        <v>962</v>
      </c>
      <c r="C370" t="s">
        <v>1</v>
      </c>
      <c r="D370">
        <v>378</v>
      </c>
      <c r="E370" s="12" t="s">
        <v>1289</v>
      </c>
      <c r="F370" s="2">
        <v>62.588636862015598</v>
      </c>
      <c r="G370" s="2">
        <v>-150.04260370639699</v>
      </c>
      <c r="H370" s="4">
        <v>0.9</v>
      </c>
      <c r="I370" s="4">
        <v>0</v>
      </c>
      <c r="J370" s="4">
        <v>2.2999999999999998</v>
      </c>
      <c r="K370" s="4" t="s">
        <v>683</v>
      </c>
      <c r="L370" s="7" t="s">
        <v>758</v>
      </c>
      <c r="M370" s="9">
        <v>8</v>
      </c>
      <c r="N370" s="9" t="s">
        <v>660</v>
      </c>
    </row>
    <row r="371" spans="1:16" ht="15" customHeight="1">
      <c r="A371" s="1">
        <v>41545</v>
      </c>
      <c r="B371" t="s">
        <v>963</v>
      </c>
      <c r="C371" t="s">
        <v>7</v>
      </c>
      <c r="D371">
        <v>379</v>
      </c>
      <c r="E371" s="12" t="s">
        <v>1290</v>
      </c>
      <c r="F371" s="2">
        <v>62.591574231059397</v>
      </c>
      <c r="G371" s="2">
        <v>-150.042695705916</v>
      </c>
      <c r="H371" s="4">
        <v>1.2</v>
      </c>
      <c r="I371" s="4">
        <v>0</v>
      </c>
      <c r="J371" s="4">
        <v>3.1</v>
      </c>
      <c r="K371" s="4" t="s">
        <v>683</v>
      </c>
      <c r="L371" s="7" t="s">
        <v>759</v>
      </c>
      <c r="M371" s="9">
        <v>7</v>
      </c>
      <c r="N371" s="9" t="s">
        <v>660</v>
      </c>
    </row>
    <row r="372" spans="1:16" ht="15" customHeight="1">
      <c r="A372" s="1">
        <v>41545</v>
      </c>
      <c r="B372" t="s">
        <v>964</v>
      </c>
      <c r="C372" t="s">
        <v>18</v>
      </c>
      <c r="D372">
        <v>380</v>
      </c>
      <c r="E372" s="12" t="s">
        <v>1291</v>
      </c>
      <c r="F372" s="2">
        <v>62.5956873451901</v>
      </c>
      <c r="G372" s="2">
        <v>-150.03722639239899</v>
      </c>
      <c r="H372" s="4" t="s">
        <v>2</v>
      </c>
      <c r="I372" s="4" t="s">
        <v>2</v>
      </c>
      <c r="J372" s="4">
        <v>7.3</v>
      </c>
      <c r="K372" s="4" t="s">
        <v>683</v>
      </c>
      <c r="L372" s="7" t="s">
        <v>760</v>
      </c>
      <c r="M372" s="9">
        <v>0</v>
      </c>
      <c r="N372" s="9" t="s">
        <v>660</v>
      </c>
    </row>
    <row r="373" spans="1:16" ht="15" customHeight="1">
      <c r="A373" s="1">
        <v>41545</v>
      </c>
      <c r="B373" t="s">
        <v>965</v>
      </c>
      <c r="C373" t="s">
        <v>1</v>
      </c>
      <c r="D373">
        <v>381</v>
      </c>
      <c r="E373" s="12" t="s">
        <v>1292</v>
      </c>
      <c r="F373" s="2">
        <v>62.598947555526898</v>
      </c>
      <c r="G373" s="2">
        <v>-150.03388408157301</v>
      </c>
      <c r="H373" s="4">
        <v>2.2999999999999998</v>
      </c>
      <c r="I373" s="4">
        <v>0</v>
      </c>
      <c r="J373" s="4">
        <v>3.8</v>
      </c>
      <c r="K373" s="4" t="s">
        <v>683</v>
      </c>
      <c r="L373" s="7" t="s">
        <v>761</v>
      </c>
      <c r="M373" s="9">
        <v>9</v>
      </c>
      <c r="N373" s="9" t="s">
        <v>660</v>
      </c>
    </row>
    <row r="374" spans="1:16" ht="15" customHeight="1">
      <c r="A374" s="1">
        <v>41545</v>
      </c>
      <c r="B374" t="s">
        <v>966</v>
      </c>
      <c r="C374" t="s">
        <v>1</v>
      </c>
      <c r="D374">
        <v>382</v>
      </c>
      <c r="E374" s="12" t="s">
        <v>1293</v>
      </c>
      <c r="F374" s="2">
        <v>62.601900753850899</v>
      </c>
      <c r="G374" s="2">
        <v>-150.02930919045099</v>
      </c>
      <c r="H374" s="4">
        <v>2.2999999999999998</v>
      </c>
      <c r="I374" s="4">
        <v>0</v>
      </c>
      <c r="J374" s="4">
        <v>2.2000000000000002</v>
      </c>
      <c r="K374" s="4" t="s">
        <v>683</v>
      </c>
      <c r="L374" s="7" t="s">
        <v>764</v>
      </c>
      <c r="M374" s="9">
        <v>4</v>
      </c>
      <c r="N374" s="9" t="s">
        <v>660</v>
      </c>
    </row>
    <row r="375" spans="1:16" ht="15" customHeight="1">
      <c r="A375" s="1">
        <v>41545</v>
      </c>
      <c r="B375" t="s">
        <v>967</v>
      </c>
      <c r="C375" t="s">
        <v>18</v>
      </c>
      <c r="D375">
        <v>383</v>
      </c>
      <c r="E375" s="12" t="s">
        <v>1294</v>
      </c>
      <c r="F375" s="2">
        <v>62.6063027012489</v>
      </c>
      <c r="G375" s="2">
        <v>-150.024349679593</v>
      </c>
      <c r="H375" s="4" t="s">
        <v>2</v>
      </c>
      <c r="I375" s="4" t="s">
        <v>2</v>
      </c>
      <c r="J375" s="4">
        <v>3.5</v>
      </c>
      <c r="K375" s="4" t="s">
        <v>683</v>
      </c>
      <c r="L375" s="7" t="s">
        <v>765</v>
      </c>
      <c r="M375" s="9">
        <v>10</v>
      </c>
      <c r="N375" s="9" t="s">
        <v>660</v>
      </c>
      <c r="P375" t="s">
        <v>775</v>
      </c>
    </row>
    <row r="376" spans="1:16" ht="15" customHeight="1">
      <c r="A376" s="1">
        <v>41545</v>
      </c>
      <c r="B376" t="s">
        <v>968</v>
      </c>
      <c r="C376" t="s">
        <v>1</v>
      </c>
      <c r="D376">
        <v>384</v>
      </c>
      <c r="E376" s="12" t="s">
        <v>1295</v>
      </c>
      <c r="F376" s="2">
        <v>62.612185634179603</v>
      </c>
      <c r="G376" s="2">
        <v>-150.022433768013</v>
      </c>
      <c r="H376" s="4">
        <v>3.3</v>
      </c>
      <c r="I376" s="4">
        <v>0</v>
      </c>
      <c r="J376" s="4">
        <v>3</v>
      </c>
      <c r="K376" s="4" t="s">
        <v>683</v>
      </c>
      <c r="L376" s="7" t="s">
        <v>141</v>
      </c>
      <c r="M376" s="9">
        <v>6</v>
      </c>
      <c r="N376" s="9" t="s">
        <v>660</v>
      </c>
    </row>
    <row r="377" spans="1:16" ht="15" customHeight="1">
      <c r="A377" s="1">
        <v>41545</v>
      </c>
      <c r="B377" t="s">
        <v>969</v>
      </c>
      <c r="C377" t="s">
        <v>18</v>
      </c>
      <c r="D377">
        <v>385</v>
      </c>
      <c r="E377" s="12" t="s">
        <v>1296</v>
      </c>
      <c r="F377" s="2">
        <v>62.614048208616197</v>
      </c>
      <c r="G377" s="2">
        <v>-150.02137708373101</v>
      </c>
      <c r="H377" s="4" t="s">
        <v>2</v>
      </c>
      <c r="I377" s="4" t="s">
        <v>2</v>
      </c>
      <c r="J377" s="4">
        <v>3.5</v>
      </c>
      <c r="K377" s="4" t="s">
        <v>683</v>
      </c>
      <c r="L377" s="7" t="s">
        <v>142</v>
      </c>
      <c r="M377" s="9">
        <v>5</v>
      </c>
      <c r="N377" s="9" t="s">
        <v>660</v>
      </c>
      <c r="P377" t="s">
        <v>776</v>
      </c>
    </row>
    <row r="378" spans="1:16" ht="15" customHeight="1">
      <c r="A378" s="1">
        <v>41545</v>
      </c>
      <c r="B378" t="s">
        <v>970</v>
      </c>
      <c r="C378" t="s">
        <v>7</v>
      </c>
      <c r="D378">
        <v>386</v>
      </c>
      <c r="E378" s="12" t="s">
        <v>1297</v>
      </c>
      <c r="F378" s="2">
        <v>62.615403055332301</v>
      </c>
      <c r="G378" s="2">
        <v>-150.019716318652</v>
      </c>
      <c r="H378" s="4">
        <v>1.6</v>
      </c>
      <c r="I378" s="4">
        <v>0</v>
      </c>
      <c r="J378" s="4">
        <v>1.8</v>
      </c>
      <c r="K378" s="4" t="s">
        <v>683</v>
      </c>
      <c r="L378" s="7" t="s">
        <v>143</v>
      </c>
      <c r="M378" s="9" t="s">
        <v>2</v>
      </c>
      <c r="N378" s="9" t="s">
        <v>660</v>
      </c>
      <c r="P378" t="s">
        <v>777</v>
      </c>
    </row>
    <row r="379" spans="1:16" ht="15" customHeight="1">
      <c r="A379" s="1">
        <v>41545</v>
      </c>
      <c r="B379" t="s">
        <v>971</v>
      </c>
      <c r="C379" t="s">
        <v>1</v>
      </c>
      <c r="D379">
        <v>387</v>
      </c>
      <c r="E379" s="12" t="s">
        <v>1298</v>
      </c>
      <c r="F379" s="2">
        <v>62.617358123187898</v>
      </c>
      <c r="G379" s="2">
        <v>-150.01501992232201</v>
      </c>
      <c r="H379" s="4">
        <v>0.6</v>
      </c>
      <c r="I379" s="4">
        <v>0</v>
      </c>
      <c r="J379" s="4">
        <v>4.4000000000000004</v>
      </c>
      <c r="K379" s="4" t="s">
        <v>683</v>
      </c>
      <c r="L379" s="7" t="s">
        <v>766</v>
      </c>
      <c r="M379" s="9">
        <v>3</v>
      </c>
      <c r="N379" s="9" t="s">
        <v>660</v>
      </c>
      <c r="P379" t="s">
        <v>778</v>
      </c>
    </row>
    <row r="380" spans="1:16" ht="15" customHeight="1">
      <c r="A380" s="1">
        <v>41545</v>
      </c>
      <c r="B380" t="s">
        <v>972</v>
      </c>
      <c r="C380" t="s">
        <v>1</v>
      </c>
      <c r="D380">
        <v>388</v>
      </c>
      <c r="E380" s="12" t="s">
        <v>1299</v>
      </c>
      <c r="F380" s="2">
        <v>62.620318799694701</v>
      </c>
      <c r="G380" s="2">
        <v>-150.003016416393</v>
      </c>
      <c r="H380" s="4">
        <v>0.8</v>
      </c>
      <c r="I380" s="4">
        <v>0</v>
      </c>
      <c r="J380" s="4">
        <v>1.1000000000000001</v>
      </c>
      <c r="K380" s="4" t="s">
        <v>683</v>
      </c>
      <c r="L380" s="7" t="s">
        <v>767</v>
      </c>
      <c r="M380" s="9" t="s">
        <v>2</v>
      </c>
      <c r="N380" s="9" t="s">
        <v>660</v>
      </c>
      <c r="P380" t="s">
        <v>779</v>
      </c>
    </row>
    <row r="381" spans="1:16" ht="15" customHeight="1">
      <c r="A381" s="1">
        <v>41545</v>
      </c>
      <c r="B381" t="s">
        <v>973</v>
      </c>
      <c r="C381" t="s">
        <v>1</v>
      </c>
      <c r="D381">
        <v>389</v>
      </c>
      <c r="E381" s="12" t="s">
        <v>1300</v>
      </c>
      <c r="F381" s="2">
        <v>62.621655388846897</v>
      </c>
      <c r="G381" s="2">
        <v>-150.00060356402301</v>
      </c>
      <c r="H381" s="4">
        <v>2.2000000000000002</v>
      </c>
      <c r="I381" s="4">
        <v>0</v>
      </c>
      <c r="J381" s="4">
        <v>2.1</v>
      </c>
      <c r="K381" s="4" t="s">
        <v>683</v>
      </c>
      <c r="L381" s="7" t="s">
        <v>144</v>
      </c>
      <c r="M381" s="9">
        <v>6</v>
      </c>
      <c r="N381" s="9" t="s">
        <v>660</v>
      </c>
    </row>
    <row r="382" spans="1:16" ht="15" customHeight="1">
      <c r="A382" s="1">
        <v>41545</v>
      </c>
      <c r="B382" t="s">
        <v>974</v>
      </c>
      <c r="C382" t="s">
        <v>18</v>
      </c>
      <c r="D382">
        <v>390</v>
      </c>
      <c r="E382" s="12" t="s">
        <v>1301</v>
      </c>
      <c r="F382" s="2">
        <v>62.625841400782598</v>
      </c>
      <c r="G382" s="2">
        <v>-149.99489143229101</v>
      </c>
      <c r="H382" s="4" t="s">
        <v>2</v>
      </c>
      <c r="I382" s="4" t="s">
        <v>2</v>
      </c>
      <c r="J382" s="4" t="s">
        <v>2</v>
      </c>
      <c r="K382" s="4" t="s">
        <v>683</v>
      </c>
      <c r="L382" s="7" t="s">
        <v>145</v>
      </c>
      <c r="M382" s="9">
        <v>8</v>
      </c>
      <c r="N382" s="9" t="s">
        <v>660</v>
      </c>
    </row>
    <row r="383" spans="1:16" ht="15" customHeight="1">
      <c r="A383" s="1">
        <v>41545</v>
      </c>
      <c r="B383" t="s">
        <v>975</v>
      </c>
      <c r="C383" t="s">
        <v>1</v>
      </c>
      <c r="D383">
        <v>391</v>
      </c>
      <c r="E383" s="12" t="s">
        <v>1302</v>
      </c>
      <c r="F383" s="2">
        <v>62.628683584068298</v>
      </c>
      <c r="G383" s="2">
        <v>-149.99104714014899</v>
      </c>
      <c r="H383" s="4">
        <v>2.2000000000000002</v>
      </c>
      <c r="I383" s="4">
        <v>0</v>
      </c>
      <c r="J383" s="4">
        <v>3.2</v>
      </c>
      <c r="K383" s="4" t="s">
        <v>683</v>
      </c>
      <c r="L383" s="7" t="s">
        <v>146</v>
      </c>
      <c r="M383" s="9">
        <v>2</v>
      </c>
      <c r="N383" s="9" t="s">
        <v>660</v>
      </c>
      <c r="P383" t="s">
        <v>780</v>
      </c>
    </row>
    <row r="384" spans="1:16" ht="15" customHeight="1">
      <c r="A384" s="1">
        <v>41545</v>
      </c>
      <c r="B384" t="s">
        <v>976</v>
      </c>
      <c r="C384" t="s">
        <v>18</v>
      </c>
      <c r="D384">
        <v>392</v>
      </c>
      <c r="E384" s="12" t="s">
        <v>1303</v>
      </c>
      <c r="F384" s="2">
        <v>62.631300176363503</v>
      </c>
      <c r="G384" s="2">
        <v>-149.98707391007</v>
      </c>
      <c r="H384" s="4" t="s">
        <v>2</v>
      </c>
      <c r="I384" s="4" t="s">
        <v>2</v>
      </c>
      <c r="J384" s="4" t="s">
        <v>2</v>
      </c>
      <c r="K384" s="4" t="s">
        <v>683</v>
      </c>
      <c r="L384" s="7" t="s">
        <v>768</v>
      </c>
      <c r="M384" s="9">
        <v>5</v>
      </c>
      <c r="N384" s="9" t="s">
        <v>660</v>
      </c>
    </row>
    <row r="385" spans="1:16" ht="15" customHeight="1">
      <c r="A385" s="1">
        <v>41545</v>
      </c>
      <c r="B385" t="s">
        <v>977</v>
      </c>
      <c r="C385" t="s">
        <v>1</v>
      </c>
      <c r="D385">
        <v>393</v>
      </c>
      <c r="E385" s="12" t="s">
        <v>1304</v>
      </c>
      <c r="F385" s="2">
        <v>62.634392915732498</v>
      </c>
      <c r="G385" s="2">
        <v>-149.98279122752899</v>
      </c>
      <c r="H385" s="4">
        <v>2</v>
      </c>
      <c r="I385" s="4">
        <v>0</v>
      </c>
      <c r="J385" s="4">
        <v>2.1</v>
      </c>
      <c r="K385" s="4" t="s">
        <v>683</v>
      </c>
      <c r="L385" s="7" t="s">
        <v>769</v>
      </c>
      <c r="M385" s="9">
        <v>3</v>
      </c>
      <c r="N385" s="9" t="s">
        <v>660</v>
      </c>
    </row>
    <row r="386" spans="1:16" ht="15" customHeight="1">
      <c r="A386" s="1">
        <v>41545</v>
      </c>
      <c r="B386" t="s">
        <v>978</v>
      </c>
      <c r="C386" t="s">
        <v>1</v>
      </c>
      <c r="D386">
        <v>394</v>
      </c>
      <c r="E386" s="12" t="s">
        <v>1305</v>
      </c>
      <c r="F386" s="2">
        <v>62.636551631940499</v>
      </c>
      <c r="G386" s="2">
        <v>-149.97902499218199</v>
      </c>
      <c r="H386" s="4">
        <v>0.6</v>
      </c>
      <c r="I386" s="4">
        <v>0</v>
      </c>
      <c r="J386" s="4">
        <v>4.5999999999999996</v>
      </c>
      <c r="K386" s="4" t="s">
        <v>683</v>
      </c>
      <c r="L386" s="7" t="s">
        <v>770</v>
      </c>
      <c r="M386" s="9">
        <v>6</v>
      </c>
      <c r="N386" s="9" t="s">
        <v>660</v>
      </c>
      <c r="P386" t="s">
        <v>780</v>
      </c>
    </row>
    <row r="387" spans="1:16" ht="15" customHeight="1">
      <c r="A387" s="1">
        <v>41545</v>
      </c>
      <c r="B387" t="s">
        <v>979</v>
      </c>
      <c r="C387" t="s">
        <v>18</v>
      </c>
      <c r="D387">
        <v>395</v>
      </c>
      <c r="E387" s="12" t="s">
        <v>1306</v>
      </c>
      <c r="F387" s="2">
        <v>62.639743832756501</v>
      </c>
      <c r="G387" s="2">
        <v>-149.975770946072</v>
      </c>
      <c r="H387" s="4" t="s">
        <v>2</v>
      </c>
      <c r="I387" s="4" t="s">
        <v>2</v>
      </c>
      <c r="J387" s="4" t="s">
        <v>2</v>
      </c>
      <c r="K387" s="4" t="s">
        <v>683</v>
      </c>
      <c r="L387" s="7" t="s">
        <v>771</v>
      </c>
      <c r="M387" s="9">
        <v>1</v>
      </c>
      <c r="N387" s="9" t="s">
        <v>660</v>
      </c>
      <c r="P387" t="s">
        <v>780</v>
      </c>
    </row>
    <row r="388" spans="1:16" ht="15" customHeight="1">
      <c r="A388" s="1">
        <v>41545</v>
      </c>
      <c r="B388" t="s">
        <v>980</v>
      </c>
      <c r="C388" t="s">
        <v>18</v>
      </c>
      <c r="D388">
        <v>396</v>
      </c>
      <c r="E388" s="12" t="s">
        <v>1307</v>
      </c>
      <c r="F388" s="2">
        <v>62.642570083769797</v>
      </c>
      <c r="G388" s="2">
        <v>-149.97254377819399</v>
      </c>
      <c r="H388" s="4" t="s">
        <v>2</v>
      </c>
      <c r="I388" s="4" t="s">
        <v>2</v>
      </c>
      <c r="J388" s="4" t="s">
        <v>2</v>
      </c>
      <c r="K388" s="4" t="s">
        <v>683</v>
      </c>
      <c r="L388" s="7" t="s">
        <v>772</v>
      </c>
      <c r="M388" s="9">
        <v>2</v>
      </c>
      <c r="N388" s="9" t="s">
        <v>660</v>
      </c>
      <c r="P388" t="s">
        <v>780</v>
      </c>
    </row>
    <row r="389" spans="1:16" ht="15" customHeight="1">
      <c r="A389" s="1">
        <v>41545</v>
      </c>
      <c r="B389" t="s">
        <v>981</v>
      </c>
      <c r="C389" t="s">
        <v>18</v>
      </c>
      <c r="D389">
        <v>397</v>
      </c>
      <c r="E389" s="12" t="s">
        <v>1308</v>
      </c>
      <c r="F389" s="2">
        <v>62.645272585669801</v>
      </c>
      <c r="G389" s="2">
        <v>-149.96833912132399</v>
      </c>
      <c r="H389" s="4" t="s">
        <v>2</v>
      </c>
      <c r="I389" s="4" t="s">
        <v>2</v>
      </c>
      <c r="J389" s="4">
        <v>2</v>
      </c>
      <c r="K389" s="4" t="s">
        <v>683</v>
      </c>
      <c r="L389" s="7" t="s">
        <v>773</v>
      </c>
      <c r="M389" s="9">
        <v>0</v>
      </c>
      <c r="N389" s="9" t="s">
        <v>660</v>
      </c>
    </row>
    <row r="390" spans="1:16" ht="15" customHeight="1">
      <c r="A390" s="1">
        <v>41545</v>
      </c>
      <c r="B390" t="s">
        <v>982</v>
      </c>
      <c r="C390" t="s">
        <v>18</v>
      </c>
      <c r="D390">
        <v>398</v>
      </c>
      <c r="E390" s="12" t="s">
        <v>1309</v>
      </c>
      <c r="F390" s="2">
        <v>62.650223967844703</v>
      </c>
      <c r="G390" s="2">
        <v>-149.96432438540899</v>
      </c>
      <c r="H390" s="4" t="s">
        <v>2</v>
      </c>
      <c r="I390" s="4" t="s">
        <v>2</v>
      </c>
      <c r="J390" s="4" t="s">
        <v>2</v>
      </c>
      <c r="K390" s="4" t="s">
        <v>683</v>
      </c>
      <c r="L390" s="7" t="s">
        <v>774</v>
      </c>
      <c r="M390" s="9">
        <v>3</v>
      </c>
      <c r="N390" s="9" t="s">
        <v>660</v>
      </c>
    </row>
    <row r="391" spans="1:16" ht="15" customHeight="1">
      <c r="A391" s="1">
        <v>41545</v>
      </c>
      <c r="B391" t="s">
        <v>983</v>
      </c>
      <c r="C391" t="s">
        <v>18</v>
      </c>
      <c r="D391">
        <v>399</v>
      </c>
      <c r="E391" s="12" t="s">
        <v>1310</v>
      </c>
      <c r="F391" s="2">
        <v>62.598733321438303</v>
      </c>
      <c r="G391" s="2">
        <v>-150.03031631081799</v>
      </c>
      <c r="H391" s="4" t="s">
        <v>2</v>
      </c>
      <c r="I391" s="4" t="s">
        <v>2</v>
      </c>
      <c r="J391" s="4">
        <v>2</v>
      </c>
      <c r="K391" s="4" t="s">
        <v>683</v>
      </c>
      <c r="L391" s="7" t="s">
        <v>781</v>
      </c>
      <c r="M391" s="9" t="s">
        <v>2</v>
      </c>
      <c r="N391" s="9" t="s">
        <v>660</v>
      </c>
    </row>
    <row r="392" spans="1:16" ht="15" customHeight="1">
      <c r="A392" s="1">
        <v>41545</v>
      </c>
      <c r="B392" t="s">
        <v>984</v>
      </c>
      <c r="C392" t="s">
        <v>18</v>
      </c>
      <c r="D392">
        <v>400</v>
      </c>
      <c r="E392" s="12" t="s">
        <v>1311</v>
      </c>
      <c r="F392" s="2">
        <v>62.601637309778198</v>
      </c>
      <c r="G392" s="2">
        <v>-150.02648609150901</v>
      </c>
      <c r="H392" s="4" t="s">
        <v>2</v>
      </c>
      <c r="I392" s="4" t="s">
        <v>2</v>
      </c>
      <c r="J392" s="4" t="s">
        <v>2</v>
      </c>
      <c r="K392" s="4" t="s">
        <v>683</v>
      </c>
      <c r="L392" s="7" t="s">
        <v>782</v>
      </c>
      <c r="M392" s="9">
        <v>0</v>
      </c>
      <c r="N392" s="9" t="s">
        <v>660</v>
      </c>
    </row>
    <row r="393" spans="1:16" ht="15" customHeight="1">
      <c r="A393" s="1">
        <v>41545</v>
      </c>
      <c r="B393" t="s">
        <v>985</v>
      </c>
      <c r="C393" t="s">
        <v>1</v>
      </c>
      <c r="D393">
        <v>401</v>
      </c>
      <c r="E393" s="12" t="s">
        <v>1312</v>
      </c>
      <c r="F393" s="2">
        <v>62.605991039868201</v>
      </c>
      <c r="G393" s="2">
        <v>-150.02023324217799</v>
      </c>
      <c r="H393" s="4">
        <v>3.1</v>
      </c>
      <c r="I393" s="4">
        <v>0</v>
      </c>
      <c r="J393" s="4">
        <v>3.3</v>
      </c>
      <c r="K393" s="4" t="s">
        <v>683</v>
      </c>
      <c r="L393" s="7" t="s">
        <v>783</v>
      </c>
      <c r="M393" s="9">
        <v>1</v>
      </c>
      <c r="N393" s="9" t="s">
        <v>660</v>
      </c>
      <c r="P393" t="s">
        <v>306</v>
      </c>
    </row>
    <row r="394" spans="1:16" ht="15" customHeight="1">
      <c r="A394" s="1">
        <v>41545</v>
      </c>
      <c r="B394" t="s">
        <v>986</v>
      </c>
      <c r="C394" t="s">
        <v>7</v>
      </c>
      <c r="D394">
        <v>402</v>
      </c>
      <c r="E394" s="12" t="s">
        <v>1313</v>
      </c>
      <c r="F394" s="2">
        <v>62.610711306269003</v>
      </c>
      <c r="G394" s="2">
        <v>-150.01816910589201</v>
      </c>
      <c r="H394" s="4">
        <v>0.5</v>
      </c>
      <c r="I394" s="4">
        <v>0</v>
      </c>
      <c r="J394" s="4">
        <v>3.2</v>
      </c>
      <c r="K394" s="4" t="s">
        <v>683</v>
      </c>
      <c r="L394" s="7" t="s">
        <v>784</v>
      </c>
      <c r="M394" s="9">
        <v>23</v>
      </c>
      <c r="N394" s="9" t="s">
        <v>660</v>
      </c>
    </row>
    <row r="395" spans="1:16" ht="15" customHeight="1">
      <c r="A395" s="1">
        <v>41545</v>
      </c>
      <c r="B395" t="s">
        <v>987</v>
      </c>
      <c r="C395" t="s">
        <v>10</v>
      </c>
      <c r="D395">
        <v>403</v>
      </c>
      <c r="E395" s="12" t="s">
        <v>1314</v>
      </c>
      <c r="F395" s="2">
        <v>62.614109866101998</v>
      </c>
      <c r="G395" s="2">
        <v>-150.016554273319</v>
      </c>
      <c r="H395" s="4">
        <v>1</v>
      </c>
      <c r="I395" s="4">
        <v>0</v>
      </c>
      <c r="J395" s="4">
        <v>3.7</v>
      </c>
      <c r="K395" s="4" t="s">
        <v>683</v>
      </c>
      <c r="L395" s="7" t="s">
        <v>785</v>
      </c>
      <c r="M395" s="9">
        <v>24</v>
      </c>
      <c r="N395" s="9" t="s">
        <v>660</v>
      </c>
    </row>
    <row r="396" spans="1:16" ht="15" customHeight="1">
      <c r="A396" s="1">
        <v>41545</v>
      </c>
      <c r="B396" t="s">
        <v>988</v>
      </c>
      <c r="C396" t="s">
        <v>1</v>
      </c>
      <c r="D396">
        <v>404</v>
      </c>
      <c r="E396" s="12" t="s">
        <v>1315</v>
      </c>
      <c r="F396" s="2">
        <v>62.615797347560601</v>
      </c>
      <c r="G396" s="2">
        <v>-150.01453948456299</v>
      </c>
      <c r="H396" s="4">
        <v>1.5</v>
      </c>
      <c r="I396" s="4">
        <v>0</v>
      </c>
      <c r="J396" s="4">
        <v>4.3</v>
      </c>
      <c r="K396" s="4" t="s">
        <v>683</v>
      </c>
      <c r="L396" s="7" t="s">
        <v>786</v>
      </c>
      <c r="M396" s="9">
        <v>7</v>
      </c>
      <c r="N396" s="9" t="s">
        <v>660</v>
      </c>
    </row>
    <row r="397" spans="1:16" ht="15" customHeight="1">
      <c r="A397" s="1">
        <v>41545</v>
      </c>
      <c r="B397" t="s">
        <v>989</v>
      </c>
      <c r="C397" t="s">
        <v>18</v>
      </c>
      <c r="D397">
        <v>405</v>
      </c>
      <c r="E397" s="12" t="s">
        <v>1316</v>
      </c>
      <c r="F397" s="2">
        <v>62.617991375576501</v>
      </c>
      <c r="G397" s="2">
        <v>-150.00772433128401</v>
      </c>
      <c r="H397" s="4" t="s">
        <v>2</v>
      </c>
      <c r="I397" s="4" t="s">
        <v>2</v>
      </c>
      <c r="J397" s="4" t="s">
        <v>2</v>
      </c>
      <c r="K397" s="4" t="s">
        <v>683</v>
      </c>
      <c r="L397" s="7" t="s">
        <v>157</v>
      </c>
      <c r="M397" s="9" t="s">
        <v>2</v>
      </c>
      <c r="N397" s="9" t="s">
        <v>660</v>
      </c>
      <c r="P397" t="s">
        <v>793</v>
      </c>
    </row>
    <row r="398" spans="1:16" ht="15" customHeight="1">
      <c r="A398" s="1">
        <v>41545</v>
      </c>
      <c r="B398" t="s">
        <v>990</v>
      </c>
      <c r="C398" t="s">
        <v>18</v>
      </c>
      <c r="D398">
        <v>406</v>
      </c>
      <c r="E398" s="12" t="s">
        <v>1317</v>
      </c>
      <c r="F398" s="2">
        <v>62.6201052136499</v>
      </c>
      <c r="G398" s="2">
        <v>-149.99807803922101</v>
      </c>
      <c r="H398" s="4" t="s">
        <v>2</v>
      </c>
      <c r="I398" s="4" t="s">
        <v>2</v>
      </c>
      <c r="J398" s="4">
        <v>2.8</v>
      </c>
      <c r="K398" s="4" t="s">
        <v>683</v>
      </c>
      <c r="L398" s="7" t="s">
        <v>159</v>
      </c>
      <c r="M398" s="9">
        <v>0</v>
      </c>
      <c r="N398" s="9" t="s">
        <v>660</v>
      </c>
      <c r="P398" t="s">
        <v>794</v>
      </c>
    </row>
    <row r="399" spans="1:16" ht="15" customHeight="1">
      <c r="A399" s="1">
        <v>41545</v>
      </c>
      <c r="B399" t="s">
        <v>991</v>
      </c>
      <c r="C399" t="s">
        <v>1</v>
      </c>
      <c r="D399">
        <v>407</v>
      </c>
      <c r="E399" s="12" t="s">
        <v>1318</v>
      </c>
      <c r="F399" s="2">
        <v>62.623538249402401</v>
      </c>
      <c r="G399" s="2">
        <v>-149.99399830479601</v>
      </c>
      <c r="H399" s="4">
        <v>0.6</v>
      </c>
      <c r="I399" s="4">
        <v>0</v>
      </c>
      <c r="J399" s="4">
        <v>1.9</v>
      </c>
      <c r="K399" s="4" t="s">
        <v>683</v>
      </c>
      <c r="L399" s="7" t="s">
        <v>787</v>
      </c>
      <c r="M399" s="9" t="s">
        <v>2</v>
      </c>
      <c r="N399" s="9" t="s">
        <v>660</v>
      </c>
    </row>
    <row r="400" spans="1:16" ht="15" customHeight="1">
      <c r="A400" s="1">
        <v>41545</v>
      </c>
      <c r="B400" t="s">
        <v>992</v>
      </c>
      <c r="C400" t="s">
        <v>18</v>
      </c>
      <c r="D400">
        <v>408</v>
      </c>
      <c r="E400" s="12" t="s">
        <v>1319</v>
      </c>
      <c r="F400" s="2">
        <v>62.628697150780098</v>
      </c>
      <c r="G400" s="2">
        <v>-149.98648259209699</v>
      </c>
      <c r="H400" s="4" t="s">
        <v>2</v>
      </c>
      <c r="I400" s="4" t="s">
        <v>2</v>
      </c>
      <c r="J400" s="4">
        <v>3.8</v>
      </c>
      <c r="K400" s="4" t="s">
        <v>683</v>
      </c>
      <c r="L400" s="7" t="s">
        <v>788</v>
      </c>
      <c r="M400" s="9" t="s">
        <v>2</v>
      </c>
      <c r="N400" s="9" t="s">
        <v>660</v>
      </c>
      <c r="P400" t="s">
        <v>795</v>
      </c>
    </row>
    <row r="401" spans="1:16" ht="15" customHeight="1">
      <c r="A401" s="1">
        <v>41545</v>
      </c>
      <c r="B401" t="s">
        <v>993</v>
      </c>
      <c r="C401" t="s">
        <v>1</v>
      </c>
      <c r="D401">
        <v>409</v>
      </c>
      <c r="E401" s="12" t="s">
        <v>1320</v>
      </c>
      <c r="F401" s="2">
        <v>62.630745781902903</v>
      </c>
      <c r="G401" s="2">
        <v>-149.98402226950401</v>
      </c>
      <c r="H401" s="4">
        <v>1.2</v>
      </c>
      <c r="I401" s="4">
        <v>0</v>
      </c>
      <c r="J401" s="4">
        <v>2.2999999999999998</v>
      </c>
      <c r="K401" s="4" t="s">
        <v>683</v>
      </c>
      <c r="L401" s="7" t="s">
        <v>789</v>
      </c>
      <c r="M401" s="9">
        <v>8</v>
      </c>
      <c r="N401" s="9" t="s">
        <v>660</v>
      </c>
    </row>
    <row r="402" spans="1:16" ht="15" customHeight="1">
      <c r="A402" s="1">
        <v>41545</v>
      </c>
      <c r="B402" t="s">
        <v>994</v>
      </c>
      <c r="C402" t="s">
        <v>18</v>
      </c>
      <c r="D402">
        <v>410</v>
      </c>
      <c r="E402" s="12" t="s">
        <v>1321</v>
      </c>
      <c r="F402" s="2">
        <v>62.632174464886504</v>
      </c>
      <c r="G402" s="2">
        <v>-149.98198009266801</v>
      </c>
      <c r="H402" s="4" t="s">
        <v>2</v>
      </c>
      <c r="I402" s="4" t="s">
        <v>2</v>
      </c>
      <c r="J402" s="4">
        <v>1.7</v>
      </c>
      <c r="K402" s="4" t="s">
        <v>683</v>
      </c>
      <c r="L402" s="7" t="s">
        <v>790</v>
      </c>
      <c r="M402" s="9">
        <v>7</v>
      </c>
      <c r="N402" s="9" t="s">
        <v>660</v>
      </c>
      <c r="P402" t="s">
        <v>796</v>
      </c>
    </row>
    <row r="403" spans="1:16" ht="15" customHeight="1">
      <c r="A403" s="1">
        <v>41545</v>
      </c>
      <c r="B403" t="s">
        <v>995</v>
      </c>
      <c r="C403" t="s">
        <v>1</v>
      </c>
      <c r="D403">
        <v>411</v>
      </c>
      <c r="E403" s="12" t="s">
        <v>1322</v>
      </c>
      <c r="F403" s="2">
        <v>62.634850477012897</v>
      </c>
      <c r="G403" s="2">
        <v>-149.977268897025</v>
      </c>
      <c r="H403" s="4">
        <v>1.66</v>
      </c>
      <c r="I403" s="4">
        <v>0</v>
      </c>
      <c r="J403" s="4">
        <v>1.9</v>
      </c>
      <c r="K403" s="4" t="s">
        <v>683</v>
      </c>
      <c r="L403" s="7" t="s">
        <v>791</v>
      </c>
      <c r="M403" s="9">
        <v>3</v>
      </c>
      <c r="N403" s="9" t="s">
        <v>660</v>
      </c>
      <c r="P403" t="s">
        <v>287</v>
      </c>
    </row>
    <row r="404" spans="1:16" ht="15" customHeight="1">
      <c r="A404" s="1">
        <v>41545</v>
      </c>
      <c r="B404" t="s">
        <v>996</v>
      </c>
      <c r="C404" t="s">
        <v>18</v>
      </c>
      <c r="D404">
        <v>412</v>
      </c>
      <c r="E404" s="12" t="s">
        <v>1323</v>
      </c>
      <c r="F404" s="2">
        <v>62.637381887311797</v>
      </c>
      <c r="G404" s="2">
        <v>-149.974011312676</v>
      </c>
      <c r="H404" s="4" t="s">
        <v>2</v>
      </c>
      <c r="I404" s="4" t="s">
        <v>2</v>
      </c>
      <c r="J404" s="4">
        <v>3.6</v>
      </c>
      <c r="K404" s="4" t="s">
        <v>683</v>
      </c>
      <c r="L404" s="7" t="s">
        <v>161</v>
      </c>
      <c r="M404" s="9" t="s">
        <v>2</v>
      </c>
      <c r="N404" s="9" t="s">
        <v>660</v>
      </c>
      <c r="P404" t="s">
        <v>287</v>
      </c>
    </row>
    <row r="405" spans="1:16" ht="15" customHeight="1">
      <c r="A405" s="1">
        <v>41545</v>
      </c>
      <c r="B405" t="s">
        <v>997</v>
      </c>
      <c r="C405" t="s">
        <v>18</v>
      </c>
      <c r="D405">
        <v>413</v>
      </c>
      <c r="E405" s="12" t="s">
        <v>1324</v>
      </c>
      <c r="F405" s="2">
        <v>62.641651493765899</v>
      </c>
      <c r="G405" s="2">
        <v>-149.967095189497</v>
      </c>
      <c r="H405" s="4" t="s">
        <v>2</v>
      </c>
      <c r="I405" s="4" t="s">
        <v>2</v>
      </c>
      <c r="J405" s="4" t="s">
        <v>2</v>
      </c>
      <c r="K405" s="4" t="s">
        <v>683</v>
      </c>
      <c r="L405" s="7" t="s">
        <v>163</v>
      </c>
      <c r="M405" s="9" t="s">
        <v>2</v>
      </c>
      <c r="N405" s="9" t="s">
        <v>660</v>
      </c>
      <c r="P405" t="s">
        <v>797</v>
      </c>
    </row>
    <row r="406" spans="1:16" ht="15" customHeight="1">
      <c r="A406" s="1">
        <v>41545</v>
      </c>
      <c r="B406" t="s">
        <v>998</v>
      </c>
      <c r="C406" t="s">
        <v>1</v>
      </c>
      <c r="D406">
        <v>414</v>
      </c>
      <c r="E406" s="12" t="s">
        <v>1325</v>
      </c>
      <c r="F406" s="2">
        <v>62.646157763673202</v>
      </c>
      <c r="G406" s="2">
        <v>-149.96327691592401</v>
      </c>
      <c r="H406" s="4">
        <v>2</v>
      </c>
      <c r="I406" s="4">
        <v>0</v>
      </c>
      <c r="J406" s="4">
        <v>3</v>
      </c>
      <c r="K406" s="4" t="s">
        <v>683</v>
      </c>
      <c r="L406" s="7" t="s">
        <v>164</v>
      </c>
      <c r="M406" s="9" t="s">
        <v>2</v>
      </c>
      <c r="N406" s="9" t="s">
        <v>660</v>
      </c>
    </row>
    <row r="407" spans="1:16" ht="15" customHeight="1">
      <c r="A407" s="1">
        <v>41545</v>
      </c>
      <c r="B407" t="s">
        <v>999</v>
      </c>
      <c r="C407" t="s">
        <v>18</v>
      </c>
      <c r="D407">
        <v>415</v>
      </c>
      <c r="E407" s="12" t="s">
        <v>1326</v>
      </c>
      <c r="F407" s="2">
        <v>62.650192563522999</v>
      </c>
      <c r="G407" s="2">
        <v>-149.955367005835</v>
      </c>
      <c r="H407" s="4" t="s">
        <v>2</v>
      </c>
      <c r="I407" s="4" t="s">
        <v>2</v>
      </c>
      <c r="J407" s="4">
        <v>3.5</v>
      </c>
      <c r="K407" s="4" t="s">
        <v>683</v>
      </c>
      <c r="L407" s="7" t="s">
        <v>792</v>
      </c>
      <c r="M407" s="9">
        <v>1</v>
      </c>
      <c r="N407" s="9" t="s">
        <v>660</v>
      </c>
    </row>
    <row r="408" spans="1:16" ht="15" customHeight="1">
      <c r="A408" s="1">
        <v>41545</v>
      </c>
      <c r="B408" t="s">
        <v>1000</v>
      </c>
      <c r="C408" t="s">
        <v>1</v>
      </c>
      <c r="D408">
        <v>416</v>
      </c>
      <c r="E408" s="12" t="s">
        <v>1327</v>
      </c>
      <c r="F408" s="2">
        <v>62.523873340514598</v>
      </c>
      <c r="G408" s="2">
        <v>-150.115450417468</v>
      </c>
      <c r="H408" s="4">
        <v>0.93</v>
      </c>
      <c r="I408" s="4">
        <v>0</v>
      </c>
      <c r="J408" s="4">
        <v>2.2999999999999998</v>
      </c>
      <c r="K408" s="4" t="s">
        <v>257</v>
      </c>
      <c r="L408" s="7" t="s">
        <v>798</v>
      </c>
      <c r="M408" s="9" t="s">
        <v>2</v>
      </c>
      <c r="N408" s="9" t="s">
        <v>661</v>
      </c>
      <c r="O408" s="4">
        <v>73.7</v>
      </c>
      <c r="P408" t="s">
        <v>804</v>
      </c>
    </row>
    <row r="409" spans="1:16" ht="15" customHeight="1">
      <c r="A409" s="1">
        <v>41545</v>
      </c>
      <c r="B409" t="s">
        <v>1001</v>
      </c>
      <c r="C409" t="s">
        <v>1</v>
      </c>
      <c r="D409">
        <v>417</v>
      </c>
      <c r="E409" s="12" t="s">
        <v>1328</v>
      </c>
      <c r="F409" s="2">
        <v>62.523653712129999</v>
      </c>
      <c r="G409" s="2">
        <v>-150.115702954699</v>
      </c>
      <c r="H409" s="4">
        <v>1.4</v>
      </c>
      <c r="I409" s="4">
        <v>0</v>
      </c>
      <c r="J409" s="4">
        <v>1.7</v>
      </c>
      <c r="K409" s="4" t="s">
        <v>257</v>
      </c>
      <c r="L409" s="7" t="s">
        <v>799</v>
      </c>
      <c r="M409" s="9" t="s">
        <v>2</v>
      </c>
      <c r="N409" s="9" t="s">
        <v>661</v>
      </c>
      <c r="O409" s="4">
        <v>84</v>
      </c>
    </row>
    <row r="410" spans="1:16" ht="15" customHeight="1">
      <c r="A410" s="1">
        <v>41545</v>
      </c>
      <c r="B410" t="s">
        <v>412</v>
      </c>
      <c r="C410" t="s">
        <v>1</v>
      </c>
      <c r="D410">
        <v>418</v>
      </c>
      <c r="E410" s="12" t="s">
        <v>1329</v>
      </c>
      <c r="F410" s="2">
        <v>62.519245188946599</v>
      </c>
      <c r="G410" s="2">
        <v>-150.11450457564499</v>
      </c>
      <c r="H410" s="4">
        <v>2.56</v>
      </c>
      <c r="I410" s="4">
        <v>0</v>
      </c>
      <c r="J410" s="4">
        <v>5.8</v>
      </c>
      <c r="K410" s="4" t="s">
        <v>257</v>
      </c>
      <c r="L410" s="7" t="s">
        <v>800</v>
      </c>
      <c r="M410" s="9" t="s">
        <v>2</v>
      </c>
      <c r="N410" s="9" t="s">
        <v>661</v>
      </c>
      <c r="O410" s="4">
        <v>79</v>
      </c>
    </row>
    <row r="411" spans="1:16" ht="15" customHeight="1">
      <c r="A411" s="1">
        <v>41545</v>
      </c>
      <c r="B411" t="s">
        <v>1002</v>
      </c>
      <c r="C411" t="s">
        <v>1</v>
      </c>
      <c r="D411">
        <v>419</v>
      </c>
      <c r="E411" s="12" t="s">
        <v>1330</v>
      </c>
      <c r="F411" s="2">
        <v>62.516596662111603</v>
      </c>
      <c r="G411" s="2">
        <v>-150.114150090831</v>
      </c>
      <c r="H411" s="4">
        <v>2.23</v>
      </c>
      <c r="I411" s="4">
        <v>0</v>
      </c>
      <c r="J411" s="4">
        <v>2.6</v>
      </c>
      <c r="K411" s="4" t="s">
        <v>257</v>
      </c>
      <c r="L411" s="7" t="s">
        <v>801</v>
      </c>
      <c r="M411" s="9" t="s">
        <v>2</v>
      </c>
      <c r="N411" s="9" t="s">
        <v>661</v>
      </c>
      <c r="O411" s="4">
        <v>66.3</v>
      </c>
      <c r="P411" t="s">
        <v>805</v>
      </c>
    </row>
    <row r="412" spans="1:16" ht="15" customHeight="1">
      <c r="A412" s="1">
        <v>41545</v>
      </c>
      <c r="B412" t="s">
        <v>2</v>
      </c>
      <c r="C412" t="s">
        <v>1</v>
      </c>
      <c r="D412">
        <v>420</v>
      </c>
      <c r="E412" t="s">
        <v>2</v>
      </c>
      <c r="F412" t="s">
        <v>2</v>
      </c>
      <c r="G412" t="s">
        <v>2</v>
      </c>
      <c r="H412" s="4">
        <v>1.62</v>
      </c>
      <c r="I412" s="4">
        <v>0</v>
      </c>
      <c r="J412" s="4">
        <v>6.2</v>
      </c>
      <c r="K412" s="4" t="s">
        <v>257</v>
      </c>
      <c r="L412" s="7" t="s">
        <v>802</v>
      </c>
      <c r="M412" s="9" t="s">
        <v>2</v>
      </c>
      <c r="N412" s="9" t="s">
        <v>661</v>
      </c>
      <c r="O412" s="4">
        <v>76.2</v>
      </c>
      <c r="P412" t="s">
        <v>676</v>
      </c>
    </row>
    <row r="413" spans="1:16" ht="15" customHeight="1">
      <c r="A413" s="1">
        <v>41545</v>
      </c>
      <c r="B413" t="s">
        <v>2</v>
      </c>
      <c r="C413" t="s">
        <v>1</v>
      </c>
      <c r="D413">
        <v>421</v>
      </c>
      <c r="E413" t="s">
        <v>2</v>
      </c>
      <c r="F413" t="s">
        <v>2</v>
      </c>
      <c r="G413" t="s">
        <v>2</v>
      </c>
      <c r="H413" s="4">
        <v>1.23</v>
      </c>
      <c r="I413" s="4">
        <v>0</v>
      </c>
      <c r="J413" s="4">
        <v>6.2</v>
      </c>
      <c r="K413" s="4" t="s">
        <v>257</v>
      </c>
      <c r="L413" s="7" t="s">
        <v>803</v>
      </c>
      <c r="M413" s="9" t="s">
        <v>2</v>
      </c>
      <c r="N413" s="9" t="s">
        <v>661</v>
      </c>
      <c r="O413" s="4">
        <v>81.8</v>
      </c>
    </row>
    <row r="414" spans="1:16" ht="15" customHeight="1">
      <c r="A414" s="1">
        <v>41546</v>
      </c>
      <c r="B414" t="s">
        <v>1003</v>
      </c>
      <c r="C414" t="s">
        <v>18</v>
      </c>
      <c r="D414">
        <v>422</v>
      </c>
      <c r="E414" s="12" t="s">
        <v>1331</v>
      </c>
      <c r="F414" s="2">
        <v>62.350689082609001</v>
      </c>
      <c r="G414" s="2">
        <v>-150.14499420520701</v>
      </c>
      <c r="H414" s="4" t="s">
        <v>2</v>
      </c>
      <c r="I414" s="4" t="s">
        <v>2</v>
      </c>
      <c r="J414" s="4">
        <v>1</v>
      </c>
      <c r="K414" s="4" t="s">
        <v>683</v>
      </c>
      <c r="L414" s="7" t="s">
        <v>806</v>
      </c>
      <c r="M414" s="9" t="s">
        <v>2</v>
      </c>
      <c r="N414" s="9" t="s">
        <v>660</v>
      </c>
      <c r="P414" t="s">
        <v>830</v>
      </c>
    </row>
    <row r="415" spans="1:16" ht="15" customHeight="1">
      <c r="A415" s="1">
        <v>41546</v>
      </c>
      <c r="B415" t="s">
        <v>1004</v>
      </c>
      <c r="C415" t="s">
        <v>1</v>
      </c>
      <c r="D415">
        <v>423</v>
      </c>
      <c r="E415" s="12" t="s">
        <v>1332</v>
      </c>
      <c r="F415" s="2">
        <v>62.352047574394703</v>
      </c>
      <c r="G415" s="2">
        <v>-150.147902238033</v>
      </c>
      <c r="H415" s="4" t="s">
        <v>2</v>
      </c>
      <c r="I415" s="4" t="s">
        <v>2</v>
      </c>
      <c r="J415" s="4">
        <v>0.9</v>
      </c>
      <c r="K415" s="4" t="s">
        <v>683</v>
      </c>
      <c r="L415" s="7" t="s">
        <v>807</v>
      </c>
      <c r="M415" s="9">
        <v>0</v>
      </c>
      <c r="N415" s="9" t="s">
        <v>660</v>
      </c>
      <c r="P415" t="s">
        <v>830</v>
      </c>
    </row>
    <row r="416" spans="1:16" ht="15" customHeight="1">
      <c r="A416" s="1">
        <v>41546</v>
      </c>
      <c r="B416" t="s">
        <v>1005</v>
      </c>
      <c r="C416" t="s">
        <v>18</v>
      </c>
      <c r="D416">
        <v>424</v>
      </c>
      <c r="E416" s="12" t="s">
        <v>1333</v>
      </c>
      <c r="F416" s="2">
        <v>62.372253146551003</v>
      </c>
      <c r="G416" s="2">
        <v>-150.16047205692499</v>
      </c>
      <c r="H416" s="4" t="s">
        <v>2</v>
      </c>
      <c r="I416" s="4" t="s">
        <v>2</v>
      </c>
      <c r="J416" s="4">
        <v>2</v>
      </c>
      <c r="K416" s="4" t="s">
        <v>683</v>
      </c>
      <c r="L416" s="7" t="s">
        <v>808</v>
      </c>
      <c r="M416" s="9">
        <v>1</v>
      </c>
      <c r="N416" s="9" t="s">
        <v>660</v>
      </c>
      <c r="P416" t="s">
        <v>837</v>
      </c>
    </row>
    <row r="417" spans="1:16" ht="15" customHeight="1">
      <c r="A417" s="1">
        <v>41546</v>
      </c>
      <c r="B417" t="s">
        <v>1006</v>
      </c>
      <c r="C417" t="s">
        <v>18</v>
      </c>
      <c r="D417">
        <v>425</v>
      </c>
      <c r="E417" s="12" t="s">
        <v>1334</v>
      </c>
      <c r="F417" s="2">
        <v>62.4703462364469</v>
      </c>
      <c r="G417" s="2">
        <v>-150.109506622504</v>
      </c>
      <c r="H417" s="4" t="s">
        <v>2</v>
      </c>
      <c r="I417" s="4" t="s">
        <v>2</v>
      </c>
      <c r="J417" s="4">
        <v>5.9</v>
      </c>
      <c r="K417" s="4" t="s">
        <v>683</v>
      </c>
      <c r="L417" s="7" t="s">
        <v>809</v>
      </c>
      <c r="M417" s="9">
        <v>0</v>
      </c>
      <c r="N417" s="9" t="s">
        <v>660</v>
      </c>
      <c r="P417" t="s">
        <v>831</v>
      </c>
    </row>
    <row r="418" spans="1:16" ht="15" customHeight="1">
      <c r="A418" s="1">
        <v>41546</v>
      </c>
      <c r="B418" t="s">
        <v>1007</v>
      </c>
      <c r="C418" t="s">
        <v>18</v>
      </c>
      <c r="D418">
        <v>426</v>
      </c>
      <c r="E418" s="12" t="s">
        <v>1335</v>
      </c>
      <c r="F418" s="2">
        <v>62.471713133237003</v>
      </c>
      <c r="G418" s="2">
        <v>-150.10941445909</v>
      </c>
      <c r="H418" s="4" t="s">
        <v>2</v>
      </c>
      <c r="I418" s="4" t="s">
        <v>2</v>
      </c>
      <c r="J418" s="4">
        <v>5.3</v>
      </c>
      <c r="K418" s="4" t="s">
        <v>683</v>
      </c>
      <c r="L418" s="7" t="s">
        <v>810</v>
      </c>
      <c r="M418" s="9">
        <v>5</v>
      </c>
      <c r="N418" s="9" t="s">
        <v>660</v>
      </c>
      <c r="P418" t="s">
        <v>831</v>
      </c>
    </row>
    <row r="419" spans="1:16" ht="15" customHeight="1">
      <c r="A419" s="1">
        <v>41546</v>
      </c>
      <c r="B419" t="s">
        <v>1009</v>
      </c>
      <c r="C419" t="s">
        <v>18</v>
      </c>
      <c r="D419">
        <v>427</v>
      </c>
      <c r="E419" s="12" t="s">
        <v>1336</v>
      </c>
      <c r="F419" s="2">
        <v>62.4965278169337</v>
      </c>
      <c r="G419" s="2">
        <v>-150.10412408329401</v>
      </c>
      <c r="H419" s="4" t="s">
        <v>2</v>
      </c>
      <c r="I419" s="4" t="s">
        <v>2</v>
      </c>
      <c r="J419" s="4">
        <v>2.2999999999999998</v>
      </c>
      <c r="K419" s="4" t="s">
        <v>683</v>
      </c>
      <c r="L419" s="7" t="s">
        <v>811</v>
      </c>
      <c r="M419" s="9">
        <v>0</v>
      </c>
      <c r="N419" s="9" t="s">
        <v>660</v>
      </c>
      <c r="P419" t="s">
        <v>838</v>
      </c>
    </row>
    <row r="420" spans="1:16" ht="15" customHeight="1">
      <c r="A420" s="1">
        <v>41546</v>
      </c>
      <c r="B420" t="s">
        <v>1010</v>
      </c>
      <c r="C420" t="s">
        <v>18</v>
      </c>
      <c r="D420">
        <v>428</v>
      </c>
      <c r="E420" s="12" t="s">
        <v>1337</v>
      </c>
      <c r="F420" s="2">
        <v>62.497821901976401</v>
      </c>
      <c r="G420" s="2">
        <v>-150.105886031116</v>
      </c>
      <c r="H420" s="4" t="s">
        <v>2</v>
      </c>
      <c r="I420" s="4" t="s">
        <v>2</v>
      </c>
      <c r="J420" s="4">
        <v>3.5</v>
      </c>
      <c r="K420" s="4" t="s">
        <v>683</v>
      </c>
      <c r="L420" s="7" t="s">
        <v>812</v>
      </c>
      <c r="M420" s="9" t="s">
        <v>2</v>
      </c>
      <c r="N420" s="9" t="s">
        <v>660</v>
      </c>
      <c r="P420" t="s">
        <v>832</v>
      </c>
    </row>
    <row r="421" spans="1:16" ht="15" customHeight="1">
      <c r="A421" s="1">
        <v>41546</v>
      </c>
      <c r="B421" t="s">
        <v>1011</v>
      </c>
      <c r="C421" t="s">
        <v>1</v>
      </c>
      <c r="D421">
        <v>429</v>
      </c>
      <c r="E421" s="12" t="s">
        <v>1338</v>
      </c>
      <c r="F421" s="2">
        <v>62.510867125394398</v>
      </c>
      <c r="G421" s="2">
        <v>-150.11393012859699</v>
      </c>
      <c r="H421" s="4">
        <v>1.9</v>
      </c>
      <c r="I421" s="4">
        <v>0</v>
      </c>
      <c r="J421" s="4">
        <v>1.8</v>
      </c>
      <c r="K421" s="4" t="s">
        <v>683</v>
      </c>
      <c r="L421" s="7" t="s">
        <v>813</v>
      </c>
      <c r="M421" s="9">
        <v>24</v>
      </c>
      <c r="N421" s="9" t="s">
        <v>660</v>
      </c>
      <c r="P421" t="s">
        <v>833</v>
      </c>
    </row>
    <row r="422" spans="1:16" ht="15" customHeight="1">
      <c r="A422" s="1">
        <v>41546</v>
      </c>
      <c r="B422" t="s">
        <v>1012</v>
      </c>
      <c r="C422" t="s">
        <v>1</v>
      </c>
      <c r="D422">
        <v>430</v>
      </c>
      <c r="E422" s="12" t="s">
        <v>1339</v>
      </c>
      <c r="F422" s="2">
        <v>62.514180650260499</v>
      </c>
      <c r="G422" s="2">
        <v>-150.11264089251199</v>
      </c>
      <c r="H422" s="4">
        <v>2.4</v>
      </c>
      <c r="I422" s="4">
        <v>0</v>
      </c>
      <c r="J422" s="4">
        <v>3.2</v>
      </c>
      <c r="K422" s="4" t="s">
        <v>683</v>
      </c>
      <c r="L422" s="7" t="s">
        <v>176</v>
      </c>
      <c r="M422" s="9">
        <v>25</v>
      </c>
      <c r="N422" s="9" t="s">
        <v>660</v>
      </c>
      <c r="P422" t="s">
        <v>833</v>
      </c>
    </row>
    <row r="423" spans="1:16" ht="15" customHeight="1">
      <c r="A423" s="1">
        <v>41546</v>
      </c>
      <c r="B423" t="s">
        <v>1013</v>
      </c>
      <c r="C423" t="s">
        <v>1</v>
      </c>
      <c r="D423">
        <v>431</v>
      </c>
      <c r="E423" s="12" t="s">
        <v>1340</v>
      </c>
      <c r="F423" s="2">
        <v>62.519819902161899</v>
      </c>
      <c r="G423" s="2">
        <v>-150.11482712706399</v>
      </c>
      <c r="H423" s="4">
        <v>1.3</v>
      </c>
      <c r="I423" s="4">
        <v>0</v>
      </c>
      <c r="J423" s="4">
        <v>1.6</v>
      </c>
      <c r="K423" s="4" t="s">
        <v>683</v>
      </c>
      <c r="L423" s="7" t="s">
        <v>178</v>
      </c>
      <c r="M423" s="9" t="s">
        <v>2</v>
      </c>
      <c r="N423" s="9" t="s">
        <v>660</v>
      </c>
      <c r="P423" t="s">
        <v>833</v>
      </c>
    </row>
    <row r="424" spans="1:16" ht="15" customHeight="1">
      <c r="A424" s="1">
        <v>41546</v>
      </c>
      <c r="B424" t="s">
        <v>1014</v>
      </c>
      <c r="C424" t="s">
        <v>18</v>
      </c>
      <c r="D424">
        <v>432</v>
      </c>
      <c r="E424" s="12" t="s">
        <v>1341</v>
      </c>
      <c r="F424" s="2">
        <v>62.698755160799102</v>
      </c>
      <c r="G424" s="2">
        <v>-149.851333050162</v>
      </c>
      <c r="H424" s="4" t="s">
        <v>2</v>
      </c>
      <c r="I424" s="4" t="s">
        <v>2</v>
      </c>
      <c r="J424" s="4">
        <v>3.2</v>
      </c>
      <c r="K424" s="4" t="s">
        <v>683</v>
      </c>
      <c r="L424" s="7" t="s">
        <v>179</v>
      </c>
      <c r="M424" s="9">
        <v>7</v>
      </c>
      <c r="N424" s="9" t="s">
        <v>660</v>
      </c>
      <c r="P424" t="s">
        <v>839</v>
      </c>
    </row>
    <row r="425" spans="1:16" ht="15" customHeight="1">
      <c r="A425" s="1">
        <v>41546</v>
      </c>
      <c r="B425" t="s">
        <v>1015</v>
      </c>
      <c r="C425" t="s">
        <v>1</v>
      </c>
      <c r="D425">
        <v>433</v>
      </c>
      <c r="E425" s="12" t="s">
        <v>1342</v>
      </c>
      <c r="F425" s="2">
        <v>62.700215795873298</v>
      </c>
      <c r="G425" s="2">
        <v>-149.84849507324699</v>
      </c>
      <c r="H425" s="4">
        <v>1.5</v>
      </c>
      <c r="I425" s="4">
        <v>0</v>
      </c>
      <c r="J425" s="4">
        <v>2.4</v>
      </c>
      <c r="K425" s="4" t="s">
        <v>683</v>
      </c>
      <c r="L425" s="7" t="s">
        <v>82</v>
      </c>
      <c r="M425" s="9">
        <v>8</v>
      </c>
      <c r="N425" s="9" t="s">
        <v>660</v>
      </c>
      <c r="P425" t="s">
        <v>834</v>
      </c>
    </row>
    <row r="426" spans="1:16" ht="15" customHeight="1">
      <c r="A426" s="1">
        <v>41546</v>
      </c>
      <c r="B426" t="s">
        <v>1016</v>
      </c>
      <c r="C426" t="s">
        <v>18</v>
      </c>
      <c r="D426">
        <v>434</v>
      </c>
      <c r="E426" s="12" t="s">
        <v>1343</v>
      </c>
      <c r="F426" s="2">
        <v>62.702087819389</v>
      </c>
      <c r="G426" s="2">
        <v>-149.84623105105999</v>
      </c>
      <c r="H426" s="4" t="s">
        <v>2</v>
      </c>
      <c r="I426" s="4" t="s">
        <v>2</v>
      </c>
      <c r="J426" s="4">
        <v>1.4</v>
      </c>
      <c r="K426" s="4" t="s">
        <v>683</v>
      </c>
      <c r="L426" s="7" t="s">
        <v>814</v>
      </c>
      <c r="M426" s="9" t="s">
        <v>2</v>
      </c>
      <c r="N426" s="9" t="s">
        <v>660</v>
      </c>
      <c r="P426" t="s">
        <v>840</v>
      </c>
    </row>
    <row r="427" spans="1:16" ht="15" customHeight="1">
      <c r="A427" s="1">
        <v>41546</v>
      </c>
      <c r="B427" t="s">
        <v>1017</v>
      </c>
      <c r="C427" t="s">
        <v>1</v>
      </c>
      <c r="D427">
        <v>435</v>
      </c>
      <c r="E427" s="12" t="s">
        <v>1344</v>
      </c>
      <c r="F427" s="2">
        <v>62.702788346837103</v>
      </c>
      <c r="G427" s="2">
        <v>-149.84500393991701</v>
      </c>
      <c r="H427" s="4">
        <v>1.7</v>
      </c>
      <c r="I427" s="4">
        <v>0</v>
      </c>
      <c r="J427" s="4">
        <v>1.9</v>
      </c>
      <c r="K427" s="4" t="s">
        <v>683</v>
      </c>
      <c r="L427" s="7" t="s">
        <v>815</v>
      </c>
      <c r="M427" s="9">
        <v>5</v>
      </c>
      <c r="N427" s="9" t="s">
        <v>660</v>
      </c>
      <c r="P427" t="s">
        <v>840</v>
      </c>
    </row>
    <row r="428" spans="1:16" ht="15" customHeight="1">
      <c r="A428" s="1">
        <v>41546</v>
      </c>
      <c r="B428" t="s">
        <v>1018</v>
      </c>
      <c r="C428" t="s">
        <v>1</v>
      </c>
      <c r="D428">
        <v>436</v>
      </c>
      <c r="E428" s="12" t="s">
        <v>1345</v>
      </c>
      <c r="F428" s="2">
        <v>62.704023361543797</v>
      </c>
      <c r="G428" s="2">
        <v>-149.84254491861799</v>
      </c>
      <c r="H428" s="4">
        <v>2.9</v>
      </c>
      <c r="I428" s="4">
        <v>0</v>
      </c>
      <c r="J428" s="4">
        <v>2.9</v>
      </c>
      <c r="K428" s="4" t="s">
        <v>683</v>
      </c>
      <c r="L428" s="7" t="s">
        <v>816</v>
      </c>
      <c r="M428" s="9">
        <v>3</v>
      </c>
      <c r="N428" s="9" t="s">
        <v>660</v>
      </c>
      <c r="P428" t="s">
        <v>840</v>
      </c>
    </row>
    <row r="429" spans="1:16" ht="15" customHeight="1">
      <c r="A429" s="1">
        <v>41546</v>
      </c>
      <c r="B429" t="s">
        <v>1019</v>
      </c>
      <c r="C429" t="s">
        <v>18</v>
      </c>
      <c r="D429">
        <v>437</v>
      </c>
      <c r="E429" s="12" t="s">
        <v>1346</v>
      </c>
      <c r="F429" s="2">
        <v>62.707347177058999</v>
      </c>
      <c r="G429" s="2">
        <v>-149.83764749125999</v>
      </c>
      <c r="H429" s="4" t="s">
        <v>2</v>
      </c>
      <c r="I429" s="4" t="s">
        <v>2</v>
      </c>
      <c r="J429" s="4">
        <v>2.9</v>
      </c>
      <c r="K429" s="4" t="s">
        <v>683</v>
      </c>
      <c r="L429" s="7" t="s">
        <v>817</v>
      </c>
      <c r="M429" s="9">
        <v>0</v>
      </c>
      <c r="N429" s="9" t="s">
        <v>660</v>
      </c>
      <c r="P429" t="s">
        <v>841</v>
      </c>
    </row>
    <row r="430" spans="1:16" ht="15" customHeight="1">
      <c r="A430" s="1">
        <v>41546</v>
      </c>
      <c r="B430" t="s">
        <v>1020</v>
      </c>
      <c r="C430" t="s">
        <v>18</v>
      </c>
      <c r="D430">
        <v>438</v>
      </c>
      <c r="E430" s="12" t="s">
        <v>1347</v>
      </c>
      <c r="F430" s="2">
        <v>62.709449529556899</v>
      </c>
      <c r="G430" s="2">
        <v>-149.83308783591701</v>
      </c>
      <c r="H430" s="4" t="s">
        <v>2</v>
      </c>
      <c r="I430" s="4" t="s">
        <v>2</v>
      </c>
      <c r="J430" s="4">
        <v>1.2</v>
      </c>
      <c r="K430" s="4" t="s">
        <v>683</v>
      </c>
      <c r="L430" s="7" t="s">
        <v>818</v>
      </c>
      <c r="M430" s="9">
        <v>0</v>
      </c>
      <c r="N430" s="9" t="s">
        <v>660</v>
      </c>
      <c r="P430" t="s">
        <v>842</v>
      </c>
    </row>
    <row r="431" spans="1:16" ht="15" customHeight="1">
      <c r="A431" s="1">
        <v>41546</v>
      </c>
      <c r="B431" t="s">
        <v>1021</v>
      </c>
      <c r="C431" t="s">
        <v>18</v>
      </c>
      <c r="D431">
        <v>439</v>
      </c>
      <c r="E431" s="12" t="s">
        <v>1348</v>
      </c>
      <c r="F431" s="2">
        <v>62.7100988797363</v>
      </c>
      <c r="G431" s="2">
        <v>-149.82917912703499</v>
      </c>
      <c r="H431" s="4" t="s">
        <v>2</v>
      </c>
      <c r="I431" s="4" t="s">
        <v>2</v>
      </c>
      <c r="J431" s="4">
        <v>0.8</v>
      </c>
      <c r="K431" s="4" t="s">
        <v>683</v>
      </c>
      <c r="L431" s="7" t="s">
        <v>819</v>
      </c>
      <c r="M431" s="9">
        <v>0</v>
      </c>
      <c r="N431" s="9" t="s">
        <v>660</v>
      </c>
      <c r="P431" t="s">
        <v>842</v>
      </c>
    </row>
    <row r="432" spans="1:16" ht="15" customHeight="1">
      <c r="A432" s="1">
        <v>41546</v>
      </c>
      <c r="B432" t="s">
        <v>1022</v>
      </c>
      <c r="C432" t="s">
        <v>18</v>
      </c>
      <c r="D432">
        <v>440</v>
      </c>
      <c r="E432" s="12" t="s">
        <v>1349</v>
      </c>
      <c r="F432" s="2">
        <v>62.711553450342599</v>
      </c>
      <c r="G432" s="2">
        <v>-149.826626214421</v>
      </c>
      <c r="H432" s="4" t="s">
        <v>2</v>
      </c>
      <c r="I432" s="4" t="s">
        <v>2</v>
      </c>
      <c r="J432" s="4">
        <v>0.9</v>
      </c>
      <c r="K432" s="4" t="s">
        <v>683</v>
      </c>
      <c r="L432" s="7" t="s">
        <v>820</v>
      </c>
      <c r="M432" s="9" t="s">
        <v>2</v>
      </c>
      <c r="N432" s="9" t="s">
        <v>660</v>
      </c>
      <c r="P432" t="s">
        <v>843</v>
      </c>
    </row>
    <row r="433" spans="1:16" ht="15" customHeight="1">
      <c r="A433" s="1">
        <v>41546</v>
      </c>
      <c r="B433" t="s">
        <v>1023</v>
      </c>
      <c r="C433" t="s">
        <v>18</v>
      </c>
      <c r="D433">
        <v>441</v>
      </c>
      <c r="E433" s="12" t="s">
        <v>1350</v>
      </c>
      <c r="F433" s="2">
        <v>62.711570342696099</v>
      </c>
      <c r="G433" s="2">
        <v>-149.82754873175699</v>
      </c>
      <c r="H433" s="4" t="s">
        <v>2</v>
      </c>
      <c r="I433" s="4" t="s">
        <v>2</v>
      </c>
      <c r="J433" s="4">
        <v>4</v>
      </c>
      <c r="K433" s="4" t="s">
        <v>683</v>
      </c>
      <c r="L433" s="7" t="s">
        <v>820</v>
      </c>
      <c r="M433" s="9" t="s">
        <v>2</v>
      </c>
      <c r="N433" s="9" t="s">
        <v>660</v>
      </c>
      <c r="P433" t="s">
        <v>844</v>
      </c>
    </row>
    <row r="434" spans="1:16" ht="15" customHeight="1">
      <c r="A434" s="1">
        <v>41546</v>
      </c>
      <c r="B434" t="s">
        <v>1024</v>
      </c>
      <c r="C434" t="s">
        <v>18</v>
      </c>
      <c r="D434">
        <v>442</v>
      </c>
      <c r="E434" s="12" t="s">
        <v>1351</v>
      </c>
      <c r="F434" s="2">
        <v>62.723813735624198</v>
      </c>
      <c r="G434" s="2">
        <v>-149.75945507769799</v>
      </c>
      <c r="H434" s="4" t="s">
        <v>2</v>
      </c>
      <c r="I434" s="4" t="s">
        <v>2</v>
      </c>
      <c r="J434" s="4">
        <v>3.9</v>
      </c>
      <c r="K434" s="4" t="s">
        <v>683</v>
      </c>
      <c r="L434" s="7" t="s">
        <v>821</v>
      </c>
      <c r="M434" s="9">
        <v>3</v>
      </c>
      <c r="N434" s="9" t="s">
        <v>660</v>
      </c>
      <c r="P434" t="s">
        <v>835</v>
      </c>
    </row>
    <row r="435" spans="1:16" ht="15" customHeight="1">
      <c r="A435" s="1">
        <v>41546</v>
      </c>
      <c r="B435" t="s">
        <v>1025</v>
      </c>
      <c r="C435" t="s">
        <v>1</v>
      </c>
      <c r="D435">
        <v>443</v>
      </c>
      <c r="E435" s="12" t="s">
        <v>1352</v>
      </c>
      <c r="F435" s="2">
        <v>62.726281271693203</v>
      </c>
      <c r="G435" s="2">
        <v>-149.75660137448401</v>
      </c>
      <c r="H435" s="4">
        <v>2</v>
      </c>
      <c r="I435" s="4">
        <v>0</v>
      </c>
      <c r="J435" s="4">
        <v>2.1</v>
      </c>
      <c r="K435" s="4" t="s">
        <v>683</v>
      </c>
      <c r="L435" s="7" t="s">
        <v>822</v>
      </c>
      <c r="M435" s="9">
        <v>6</v>
      </c>
      <c r="N435" s="9" t="s">
        <v>660</v>
      </c>
      <c r="P435" t="s">
        <v>835</v>
      </c>
    </row>
    <row r="436" spans="1:16" ht="15" customHeight="1">
      <c r="A436" s="1">
        <v>41546</v>
      </c>
      <c r="B436" t="s">
        <v>1026</v>
      </c>
      <c r="C436" t="s">
        <v>18</v>
      </c>
      <c r="D436">
        <v>444</v>
      </c>
      <c r="E436" s="12" t="s">
        <v>1353</v>
      </c>
      <c r="F436" s="2">
        <v>62.731097574900602</v>
      </c>
      <c r="G436" s="2">
        <v>-149.75280412345299</v>
      </c>
      <c r="H436" s="4" t="s">
        <v>2</v>
      </c>
      <c r="I436" s="4" t="s">
        <v>2</v>
      </c>
      <c r="J436" s="4">
        <v>1.6</v>
      </c>
      <c r="K436" s="4" t="s">
        <v>683</v>
      </c>
      <c r="L436" s="7" t="s">
        <v>823</v>
      </c>
      <c r="M436" s="9">
        <v>4</v>
      </c>
      <c r="N436" s="9" t="s">
        <v>660</v>
      </c>
      <c r="P436" t="s">
        <v>845</v>
      </c>
    </row>
    <row r="437" spans="1:16" ht="15" customHeight="1">
      <c r="A437" s="1">
        <v>41546</v>
      </c>
      <c r="B437" t="s">
        <v>1027</v>
      </c>
      <c r="C437" t="s">
        <v>18</v>
      </c>
      <c r="D437">
        <v>445</v>
      </c>
      <c r="E437" s="12" t="s">
        <v>1354</v>
      </c>
      <c r="F437" s="2">
        <v>62.785643340658801</v>
      </c>
      <c r="G437" s="2">
        <v>-149.646066767138</v>
      </c>
      <c r="H437" s="4" t="s">
        <v>2</v>
      </c>
      <c r="I437" s="4" t="s">
        <v>2</v>
      </c>
      <c r="J437" s="4" t="s">
        <v>2</v>
      </c>
      <c r="K437" s="4" t="s">
        <v>683</v>
      </c>
      <c r="L437" s="7" t="s">
        <v>824</v>
      </c>
      <c r="M437" s="9" t="s">
        <v>2</v>
      </c>
      <c r="N437" s="9" t="s">
        <v>660</v>
      </c>
    </row>
    <row r="438" spans="1:16" ht="15" customHeight="1">
      <c r="A438" s="1">
        <v>41546</v>
      </c>
      <c r="B438" t="s">
        <v>1028</v>
      </c>
      <c r="C438" t="s">
        <v>18</v>
      </c>
      <c r="D438">
        <v>446</v>
      </c>
      <c r="E438" s="12" t="s">
        <v>1355</v>
      </c>
      <c r="F438" s="2">
        <v>62.785271157132399</v>
      </c>
      <c r="G438" s="2">
        <v>-149.639871331488</v>
      </c>
      <c r="H438" s="4" t="s">
        <v>2</v>
      </c>
      <c r="I438" s="4" t="s">
        <v>2</v>
      </c>
      <c r="J438" s="4" t="s">
        <v>2</v>
      </c>
      <c r="K438" s="4" t="s">
        <v>683</v>
      </c>
      <c r="L438" s="7" t="s">
        <v>825</v>
      </c>
      <c r="M438" s="9">
        <v>0</v>
      </c>
      <c r="N438" s="9" t="s">
        <v>660</v>
      </c>
      <c r="P438" t="s">
        <v>846</v>
      </c>
    </row>
    <row r="439" spans="1:16" ht="15" customHeight="1">
      <c r="A439" s="1">
        <v>41546</v>
      </c>
      <c r="B439" t="s">
        <v>1029</v>
      </c>
      <c r="C439" t="s">
        <v>1</v>
      </c>
      <c r="D439">
        <v>447</v>
      </c>
      <c r="E439" s="12" t="s">
        <v>1356</v>
      </c>
      <c r="F439" s="2">
        <v>62.790753000812799</v>
      </c>
      <c r="G439" s="2">
        <v>-149.631258057651</v>
      </c>
      <c r="H439" s="4">
        <v>0.83</v>
      </c>
      <c r="I439" s="4">
        <v>0</v>
      </c>
      <c r="J439" s="4">
        <v>1.4</v>
      </c>
      <c r="K439" s="4" t="s">
        <v>683</v>
      </c>
      <c r="L439" s="7" t="s">
        <v>826</v>
      </c>
      <c r="M439" s="9" t="s">
        <v>2</v>
      </c>
      <c r="N439" s="9" t="s">
        <v>660</v>
      </c>
      <c r="P439" t="s">
        <v>847</v>
      </c>
    </row>
    <row r="440" spans="1:16" ht="15" customHeight="1">
      <c r="A440" s="1">
        <v>41546</v>
      </c>
      <c r="B440" t="s">
        <v>1030</v>
      </c>
      <c r="C440" t="s">
        <v>1</v>
      </c>
      <c r="D440">
        <v>448</v>
      </c>
      <c r="E440" s="12" t="s">
        <v>1357</v>
      </c>
      <c r="F440" s="2">
        <v>62.791260725391901</v>
      </c>
      <c r="G440" s="2">
        <v>-149.61819866674699</v>
      </c>
      <c r="H440" s="4">
        <v>2.2000000000000002</v>
      </c>
      <c r="I440" s="4">
        <v>0</v>
      </c>
      <c r="J440" s="4">
        <v>2.2000000000000002</v>
      </c>
      <c r="K440" s="4" t="s">
        <v>683</v>
      </c>
      <c r="L440" s="7" t="s">
        <v>827</v>
      </c>
      <c r="M440" s="9" t="s">
        <v>2</v>
      </c>
      <c r="N440" s="9" t="s">
        <v>660</v>
      </c>
    </row>
    <row r="441" spans="1:16" ht="15" customHeight="1">
      <c r="A441" s="1">
        <v>41546</v>
      </c>
      <c r="B441" t="s">
        <v>1031</v>
      </c>
      <c r="C441" t="s">
        <v>1</v>
      </c>
      <c r="D441">
        <v>449</v>
      </c>
      <c r="E441" s="12" t="s">
        <v>1358</v>
      </c>
      <c r="F441" s="2">
        <v>62.7945955891933</v>
      </c>
      <c r="G441" s="2">
        <v>-149.612673621992</v>
      </c>
      <c r="H441" s="4">
        <v>1.6</v>
      </c>
      <c r="I441" s="4">
        <v>0</v>
      </c>
      <c r="J441" s="4">
        <v>1.8</v>
      </c>
      <c r="K441" s="4" t="s">
        <v>683</v>
      </c>
      <c r="L441" s="7" t="s">
        <v>828</v>
      </c>
      <c r="M441" s="9" t="s">
        <v>2</v>
      </c>
      <c r="N441" s="9" t="s">
        <v>660</v>
      </c>
      <c r="P441" t="s">
        <v>287</v>
      </c>
    </row>
    <row r="442" spans="1:16" ht="15" customHeight="1">
      <c r="A442" s="1">
        <v>41546</v>
      </c>
      <c r="B442" t="s">
        <v>1032</v>
      </c>
      <c r="C442" t="s">
        <v>18</v>
      </c>
      <c r="D442">
        <v>450</v>
      </c>
      <c r="E442" s="12" t="s">
        <v>1359</v>
      </c>
      <c r="F442" s="2">
        <v>62.796840642518703</v>
      </c>
      <c r="G442" s="2">
        <v>-149.60537426508199</v>
      </c>
      <c r="H442" s="4" t="s">
        <v>2</v>
      </c>
      <c r="I442" s="4" t="s">
        <v>2</v>
      </c>
      <c r="J442" s="4">
        <v>3.2</v>
      </c>
      <c r="K442" s="4" t="s">
        <v>683</v>
      </c>
      <c r="L442" s="7" t="s">
        <v>201</v>
      </c>
      <c r="M442" s="9">
        <v>0</v>
      </c>
      <c r="N442" s="9" t="s">
        <v>660</v>
      </c>
    </row>
    <row r="443" spans="1:16" ht="15" customHeight="1">
      <c r="A443" s="1">
        <v>41546</v>
      </c>
      <c r="B443" t="s">
        <v>1033</v>
      </c>
      <c r="C443" t="s">
        <v>18</v>
      </c>
      <c r="D443">
        <v>451</v>
      </c>
      <c r="E443" s="12" t="s">
        <v>1360</v>
      </c>
      <c r="F443" s="2">
        <v>62.799287627011502</v>
      </c>
      <c r="G443" s="2">
        <v>-149.60490790400499</v>
      </c>
      <c r="H443" s="4" t="s">
        <v>2</v>
      </c>
      <c r="I443" s="4" t="s">
        <v>2</v>
      </c>
      <c r="J443" s="4">
        <v>1</v>
      </c>
      <c r="K443" s="4" t="s">
        <v>683</v>
      </c>
      <c r="L443" s="7" t="s">
        <v>829</v>
      </c>
      <c r="M443" s="9" t="s">
        <v>2</v>
      </c>
      <c r="N443" s="9" t="s">
        <v>660</v>
      </c>
      <c r="P443" t="s">
        <v>836</v>
      </c>
    </row>
    <row r="444" spans="1:16" ht="15" customHeight="1">
      <c r="A444" s="1">
        <v>41546</v>
      </c>
      <c r="B444" t="s">
        <v>1034</v>
      </c>
      <c r="C444" t="s">
        <v>18</v>
      </c>
      <c r="D444">
        <v>452</v>
      </c>
      <c r="E444" s="12" t="s">
        <v>1361</v>
      </c>
      <c r="F444" s="2">
        <v>62.800173763400899</v>
      </c>
      <c r="G444" s="2">
        <v>-149.600897793249</v>
      </c>
      <c r="H444" s="4" t="s">
        <v>2</v>
      </c>
      <c r="I444" s="4" t="s">
        <v>2</v>
      </c>
      <c r="J444" s="4">
        <v>2.7</v>
      </c>
      <c r="K444" s="4" t="s">
        <v>683</v>
      </c>
      <c r="L444" s="7" t="s">
        <v>848</v>
      </c>
      <c r="M444" s="9" t="s">
        <v>2</v>
      </c>
      <c r="N444" s="9" t="s">
        <v>660</v>
      </c>
    </row>
    <row r="445" spans="1:16" ht="15" customHeight="1">
      <c r="A445" s="1">
        <v>41546</v>
      </c>
      <c r="B445" t="s">
        <v>1035</v>
      </c>
      <c r="C445" t="s">
        <v>18</v>
      </c>
      <c r="D445">
        <v>453</v>
      </c>
      <c r="E445" s="12" t="s">
        <v>1362</v>
      </c>
      <c r="F445" s="2">
        <v>62.8008758272641</v>
      </c>
      <c r="G445" s="2">
        <v>-149.60310857775099</v>
      </c>
      <c r="H445" s="4" t="s">
        <v>2</v>
      </c>
      <c r="I445" s="4" t="s">
        <v>2</v>
      </c>
      <c r="J445" s="4">
        <v>0.7</v>
      </c>
      <c r="K445" s="4" t="s">
        <v>683</v>
      </c>
      <c r="L445" s="7" t="s">
        <v>849</v>
      </c>
      <c r="M445" s="9" t="s">
        <v>2</v>
      </c>
      <c r="N445" s="9" t="s">
        <v>660</v>
      </c>
      <c r="P445" t="s">
        <v>865</v>
      </c>
    </row>
    <row r="446" spans="1:16" ht="15" customHeight="1">
      <c r="A446" s="1">
        <v>41546</v>
      </c>
      <c r="B446" t="s">
        <v>1036</v>
      </c>
      <c r="C446" t="s">
        <v>1</v>
      </c>
      <c r="D446">
        <v>454</v>
      </c>
      <c r="E446" s="12" t="s">
        <v>1363</v>
      </c>
      <c r="F446" s="2">
        <v>62.802663395140797</v>
      </c>
      <c r="G446" s="2">
        <v>-149.601589693721</v>
      </c>
      <c r="H446" s="4">
        <v>2.8</v>
      </c>
      <c r="I446" s="4">
        <v>0</v>
      </c>
      <c r="J446" s="4">
        <v>3.3</v>
      </c>
      <c r="K446" s="4" t="s">
        <v>683</v>
      </c>
      <c r="L446" s="7" t="s">
        <v>850</v>
      </c>
      <c r="M446" s="9" t="s">
        <v>2</v>
      </c>
      <c r="N446" s="9" t="s">
        <v>660</v>
      </c>
      <c r="P446" t="s">
        <v>865</v>
      </c>
    </row>
    <row r="447" spans="1:16" ht="15" customHeight="1">
      <c r="A447" s="1">
        <v>41546</v>
      </c>
      <c r="B447" t="s">
        <v>1037</v>
      </c>
      <c r="C447" t="s">
        <v>18</v>
      </c>
      <c r="D447">
        <v>455</v>
      </c>
      <c r="E447" s="12" t="s">
        <v>1364</v>
      </c>
      <c r="F447" s="2">
        <v>62.8014688641749</v>
      </c>
      <c r="G447" s="2">
        <v>-149.59929098011</v>
      </c>
      <c r="H447" s="4" t="s">
        <v>2</v>
      </c>
      <c r="I447" s="4" t="s">
        <v>2</v>
      </c>
      <c r="J447" s="4" t="s">
        <v>2</v>
      </c>
      <c r="K447" s="4" t="s">
        <v>683</v>
      </c>
      <c r="L447" s="7" t="s">
        <v>851</v>
      </c>
      <c r="M447" s="9" t="s">
        <v>2</v>
      </c>
      <c r="N447" s="9" t="s">
        <v>660</v>
      </c>
      <c r="P447" t="s">
        <v>865</v>
      </c>
    </row>
    <row r="448" spans="1:16" ht="15" customHeight="1">
      <c r="A448" s="1">
        <v>41546</v>
      </c>
      <c r="B448" t="s">
        <v>1038</v>
      </c>
      <c r="C448" t="s">
        <v>1</v>
      </c>
      <c r="D448">
        <v>456</v>
      </c>
      <c r="E448" s="12" t="s">
        <v>1365</v>
      </c>
      <c r="F448" s="2">
        <v>62.805704953620797</v>
      </c>
      <c r="G448" s="2">
        <v>-149.59858183137601</v>
      </c>
      <c r="H448" s="4">
        <v>2.8</v>
      </c>
      <c r="I448" s="4">
        <v>0</v>
      </c>
      <c r="J448" s="4">
        <v>3.8</v>
      </c>
      <c r="K448" s="4" t="s">
        <v>683</v>
      </c>
      <c r="L448" s="7" t="s">
        <v>852</v>
      </c>
      <c r="M448" s="9" t="s">
        <v>2</v>
      </c>
      <c r="N448" s="9" t="s">
        <v>660</v>
      </c>
      <c r="P448" t="s">
        <v>865</v>
      </c>
    </row>
    <row r="449" spans="1:16" ht="15" customHeight="1">
      <c r="A449" s="1">
        <v>41546</v>
      </c>
      <c r="B449" t="s">
        <v>1039</v>
      </c>
      <c r="C449" t="s">
        <v>1</v>
      </c>
      <c r="D449">
        <v>457</v>
      </c>
      <c r="E449" s="12" t="s">
        <v>1366</v>
      </c>
      <c r="F449" s="2">
        <v>62.809544755312999</v>
      </c>
      <c r="G449" s="2">
        <v>-149.59260963514299</v>
      </c>
      <c r="H449" s="4">
        <v>2.2000000000000002</v>
      </c>
      <c r="I449" s="4">
        <v>0</v>
      </c>
      <c r="J449" s="4">
        <v>1.6</v>
      </c>
      <c r="K449" s="4" t="s">
        <v>683</v>
      </c>
      <c r="L449" s="7" t="s">
        <v>853</v>
      </c>
      <c r="M449" s="9">
        <v>8</v>
      </c>
      <c r="N449" s="9" t="s">
        <v>660</v>
      </c>
    </row>
    <row r="450" spans="1:16" ht="15" customHeight="1">
      <c r="A450" s="1">
        <v>41546</v>
      </c>
      <c r="B450" t="s">
        <v>1040</v>
      </c>
      <c r="C450" t="s">
        <v>18</v>
      </c>
      <c r="D450">
        <v>458</v>
      </c>
      <c r="E450" s="12" t="s">
        <v>1367</v>
      </c>
      <c r="F450" s="2">
        <v>62.811902891383902</v>
      </c>
      <c r="G450" s="2">
        <v>-149.586272353986</v>
      </c>
      <c r="H450" s="4" t="s">
        <v>2</v>
      </c>
      <c r="I450" s="4" t="s">
        <v>2</v>
      </c>
      <c r="J450" s="4">
        <v>3.4</v>
      </c>
      <c r="K450" s="4" t="s">
        <v>683</v>
      </c>
      <c r="L450" s="7" t="s">
        <v>854</v>
      </c>
      <c r="M450" s="9">
        <v>4</v>
      </c>
      <c r="N450" s="9" t="s">
        <v>660</v>
      </c>
    </row>
    <row r="451" spans="1:16" ht="15" customHeight="1">
      <c r="A451" s="1">
        <v>41546</v>
      </c>
      <c r="B451" t="s">
        <v>1041</v>
      </c>
      <c r="C451" t="s">
        <v>18</v>
      </c>
      <c r="D451">
        <v>459</v>
      </c>
      <c r="E451" s="12" t="s">
        <v>1368</v>
      </c>
      <c r="F451" s="2">
        <v>62.812992332103597</v>
      </c>
      <c r="G451" s="2">
        <v>-149.585469056763</v>
      </c>
      <c r="H451" s="4" t="s">
        <v>2</v>
      </c>
      <c r="I451" s="4" t="s">
        <v>2</v>
      </c>
      <c r="J451" s="4">
        <v>0.8</v>
      </c>
      <c r="K451" s="4" t="s">
        <v>683</v>
      </c>
      <c r="L451" s="7" t="s">
        <v>855</v>
      </c>
      <c r="M451" s="9" t="s">
        <v>2</v>
      </c>
      <c r="N451" s="9" t="s">
        <v>660</v>
      </c>
      <c r="P451" t="s">
        <v>866</v>
      </c>
    </row>
    <row r="452" spans="1:16" ht="15" customHeight="1">
      <c r="A452" s="1">
        <v>41546</v>
      </c>
      <c r="B452" t="s">
        <v>1042</v>
      </c>
      <c r="C452" t="s">
        <v>18</v>
      </c>
      <c r="D452">
        <v>460</v>
      </c>
      <c r="E452" s="12" t="s">
        <v>1369</v>
      </c>
      <c r="F452" s="2">
        <v>62.8155054327503</v>
      </c>
      <c r="G452" s="2">
        <v>-149.58229903483999</v>
      </c>
      <c r="H452" s="4" t="s">
        <v>2</v>
      </c>
      <c r="I452" s="4" t="s">
        <v>2</v>
      </c>
      <c r="J452" s="4">
        <v>1.1000000000000001</v>
      </c>
      <c r="K452" s="4" t="s">
        <v>683</v>
      </c>
      <c r="L452" s="7" t="s">
        <v>856</v>
      </c>
      <c r="M452" s="9" t="s">
        <v>2</v>
      </c>
      <c r="N452" s="9" t="s">
        <v>660</v>
      </c>
      <c r="P452" t="s">
        <v>866</v>
      </c>
    </row>
    <row r="453" spans="1:16" ht="15" customHeight="1">
      <c r="A453" s="1">
        <v>41546</v>
      </c>
      <c r="B453" t="s">
        <v>1043</v>
      </c>
      <c r="C453" t="s">
        <v>18</v>
      </c>
      <c r="D453">
        <v>461</v>
      </c>
      <c r="E453" s="12" t="s">
        <v>1370</v>
      </c>
      <c r="F453" s="2">
        <v>62.814733061399103</v>
      </c>
      <c r="G453" s="2">
        <v>-149.57965779044301</v>
      </c>
      <c r="H453" s="4" t="s">
        <v>2</v>
      </c>
      <c r="I453" s="4" t="s">
        <v>2</v>
      </c>
      <c r="J453" s="4">
        <v>2.5</v>
      </c>
      <c r="K453" s="4" t="s">
        <v>683</v>
      </c>
      <c r="L453" s="7" t="s">
        <v>857</v>
      </c>
      <c r="M453" s="9" t="s">
        <v>2</v>
      </c>
      <c r="N453" s="9" t="s">
        <v>660</v>
      </c>
      <c r="P453" t="s">
        <v>867</v>
      </c>
    </row>
    <row r="454" spans="1:16" ht="15" customHeight="1">
      <c r="A454" s="1">
        <v>41546</v>
      </c>
      <c r="B454" t="s">
        <v>1044</v>
      </c>
      <c r="C454" t="s">
        <v>18</v>
      </c>
      <c r="D454">
        <v>462</v>
      </c>
      <c r="E454" s="12" t="s">
        <v>1371</v>
      </c>
      <c r="F454" s="2">
        <v>62.817482237431499</v>
      </c>
      <c r="G454" s="2">
        <v>-149.574597731062</v>
      </c>
      <c r="H454" s="4" t="s">
        <v>2</v>
      </c>
      <c r="I454" s="4" t="s">
        <v>2</v>
      </c>
      <c r="J454" s="4">
        <v>3.2</v>
      </c>
      <c r="K454" s="4" t="s">
        <v>683</v>
      </c>
      <c r="L454" s="7" t="s">
        <v>858</v>
      </c>
      <c r="M454" s="9" t="s">
        <v>2</v>
      </c>
      <c r="N454" s="9" t="s">
        <v>660</v>
      </c>
      <c r="P454" t="s">
        <v>868</v>
      </c>
    </row>
    <row r="455" spans="1:16" ht="15" customHeight="1">
      <c r="A455" s="1">
        <v>41546</v>
      </c>
      <c r="B455" t="s">
        <v>1045</v>
      </c>
      <c r="C455" t="s">
        <v>1</v>
      </c>
      <c r="D455">
        <v>463</v>
      </c>
      <c r="E455" s="12" t="s">
        <v>1372</v>
      </c>
      <c r="F455" s="2">
        <v>62.801796263574303</v>
      </c>
      <c r="G455" s="2">
        <v>-149.605811608013</v>
      </c>
      <c r="H455" s="4">
        <v>2.5</v>
      </c>
      <c r="I455" s="4">
        <v>0</v>
      </c>
      <c r="J455" s="4">
        <v>2.2000000000000002</v>
      </c>
      <c r="K455" s="4" t="s">
        <v>683</v>
      </c>
      <c r="L455" s="7" t="s">
        <v>209</v>
      </c>
      <c r="M455" s="9" t="s">
        <v>2</v>
      </c>
      <c r="N455" s="9" t="s">
        <v>660</v>
      </c>
    </row>
    <row r="456" spans="1:16" ht="15" customHeight="1">
      <c r="A456" s="1">
        <v>41546</v>
      </c>
      <c r="B456" t="s">
        <v>1046</v>
      </c>
      <c r="C456" t="s">
        <v>18</v>
      </c>
      <c r="D456">
        <v>464</v>
      </c>
      <c r="E456" s="12" t="s">
        <v>1373</v>
      </c>
      <c r="F456" s="2">
        <v>62.804200836273203</v>
      </c>
      <c r="G456" s="2">
        <v>-149.60338181716099</v>
      </c>
      <c r="H456" s="4" t="s">
        <v>2</v>
      </c>
      <c r="I456" s="4" t="s">
        <v>2</v>
      </c>
      <c r="J456" s="4" t="s">
        <v>2</v>
      </c>
      <c r="K456" s="4" t="s">
        <v>683</v>
      </c>
      <c r="L456" s="7" t="s">
        <v>210</v>
      </c>
      <c r="M456" s="9">
        <v>3</v>
      </c>
      <c r="N456" s="9" t="s">
        <v>660</v>
      </c>
      <c r="P456" t="s">
        <v>780</v>
      </c>
    </row>
    <row r="457" spans="1:16" ht="15" customHeight="1">
      <c r="A457" s="1">
        <v>41546</v>
      </c>
      <c r="B457" t="s">
        <v>1047</v>
      </c>
      <c r="C457" t="s">
        <v>1</v>
      </c>
      <c r="D457">
        <v>465</v>
      </c>
      <c r="E457" s="12" t="s">
        <v>1374</v>
      </c>
      <c r="F457" s="2">
        <v>62.806807060370701</v>
      </c>
      <c r="G457" s="2">
        <v>-149.60063512827799</v>
      </c>
      <c r="H457" s="4">
        <v>1.6</v>
      </c>
      <c r="I457" s="4">
        <v>0</v>
      </c>
      <c r="J457" s="4">
        <v>3.1</v>
      </c>
      <c r="K457" s="4" t="s">
        <v>683</v>
      </c>
      <c r="L457" s="7" t="s">
        <v>859</v>
      </c>
      <c r="M457" s="9">
        <v>4</v>
      </c>
      <c r="N457" s="9" t="s">
        <v>660</v>
      </c>
      <c r="P457" t="s">
        <v>780</v>
      </c>
    </row>
    <row r="458" spans="1:16" ht="15" customHeight="1">
      <c r="A458" s="1">
        <v>41546</v>
      </c>
      <c r="B458" t="s">
        <v>1048</v>
      </c>
      <c r="C458" t="s">
        <v>18</v>
      </c>
      <c r="D458">
        <v>466</v>
      </c>
      <c r="E458" s="12" t="s">
        <v>1375</v>
      </c>
      <c r="F458" s="2">
        <v>62.8098833784641</v>
      </c>
      <c r="G458" s="2">
        <v>-149.596229661075</v>
      </c>
      <c r="H458" s="4" t="s">
        <v>2</v>
      </c>
      <c r="I458" s="4" t="s">
        <v>2</v>
      </c>
      <c r="J458" s="4" t="s">
        <v>2</v>
      </c>
      <c r="K458" s="4" t="s">
        <v>683</v>
      </c>
      <c r="L458" s="7" t="s">
        <v>860</v>
      </c>
      <c r="M458" s="9">
        <v>3</v>
      </c>
      <c r="N458" s="9" t="s">
        <v>660</v>
      </c>
      <c r="P458" t="s">
        <v>780</v>
      </c>
    </row>
    <row r="459" spans="1:16" ht="15" customHeight="1">
      <c r="A459" s="1">
        <v>41546</v>
      </c>
      <c r="B459" t="s">
        <v>1049</v>
      </c>
      <c r="C459" t="s">
        <v>18</v>
      </c>
      <c r="D459">
        <v>467</v>
      </c>
      <c r="E459" s="12" t="s">
        <v>1376</v>
      </c>
      <c r="F459" s="2">
        <v>62.812338757505998</v>
      </c>
      <c r="G459" s="2">
        <v>-149.59147847139999</v>
      </c>
      <c r="H459" s="4" t="s">
        <v>2</v>
      </c>
      <c r="I459" s="4" t="s">
        <v>2</v>
      </c>
      <c r="J459" s="4" t="s">
        <v>2</v>
      </c>
      <c r="K459" s="4" t="s">
        <v>683</v>
      </c>
      <c r="L459" s="7" t="s">
        <v>861</v>
      </c>
      <c r="M459" s="9">
        <v>4</v>
      </c>
      <c r="N459" s="9" t="s">
        <v>660</v>
      </c>
      <c r="P459" t="s">
        <v>780</v>
      </c>
    </row>
    <row r="460" spans="1:16" ht="15" customHeight="1">
      <c r="A460" s="1">
        <v>41546</v>
      </c>
      <c r="B460" t="s">
        <v>1050</v>
      </c>
      <c r="C460" t="s">
        <v>1</v>
      </c>
      <c r="D460">
        <v>468</v>
      </c>
      <c r="E460" s="12" t="s">
        <v>1377</v>
      </c>
      <c r="F460" s="2">
        <v>62.814988670201103</v>
      </c>
      <c r="G460" s="2">
        <v>-149.58705337210699</v>
      </c>
      <c r="H460" s="4">
        <v>1.9</v>
      </c>
      <c r="I460" s="4">
        <v>0</v>
      </c>
      <c r="J460" s="4">
        <v>3.1</v>
      </c>
      <c r="K460" s="4" t="s">
        <v>683</v>
      </c>
      <c r="L460" s="7" t="s">
        <v>862</v>
      </c>
      <c r="M460" s="9">
        <v>3</v>
      </c>
      <c r="N460" s="9" t="s">
        <v>660</v>
      </c>
      <c r="P460" t="s">
        <v>780</v>
      </c>
    </row>
    <row r="461" spans="1:16" ht="15" customHeight="1">
      <c r="A461" s="1">
        <v>41546</v>
      </c>
      <c r="B461" t="s">
        <v>1051</v>
      </c>
      <c r="C461" t="s">
        <v>18</v>
      </c>
      <c r="D461">
        <v>469</v>
      </c>
      <c r="E461" s="12" t="s">
        <v>1378</v>
      </c>
      <c r="F461" s="2">
        <v>62.817038706264</v>
      </c>
      <c r="G461" s="2">
        <v>-149.58114644617501</v>
      </c>
      <c r="H461" s="4" t="s">
        <v>2</v>
      </c>
      <c r="I461" s="4" t="s">
        <v>2</v>
      </c>
      <c r="J461" s="4" t="s">
        <v>2</v>
      </c>
      <c r="K461" s="4" t="s">
        <v>683</v>
      </c>
      <c r="L461" s="7" t="s">
        <v>863</v>
      </c>
      <c r="M461" s="9">
        <v>5</v>
      </c>
      <c r="N461" s="9" t="s">
        <v>660</v>
      </c>
    </row>
    <row r="462" spans="1:16" ht="15" customHeight="1">
      <c r="A462" s="1">
        <v>41546</v>
      </c>
      <c r="B462" t="s">
        <v>1052</v>
      </c>
      <c r="C462" t="s">
        <v>18</v>
      </c>
      <c r="D462">
        <v>470</v>
      </c>
      <c r="E462" s="12" t="s">
        <v>1379</v>
      </c>
      <c r="F462" s="2">
        <v>62.819352905630701</v>
      </c>
      <c r="G462" s="2">
        <v>-149.57459157551699</v>
      </c>
      <c r="H462" s="4" t="s">
        <v>2</v>
      </c>
      <c r="I462" s="4" t="s">
        <v>2</v>
      </c>
      <c r="J462" s="4" t="s">
        <v>2</v>
      </c>
      <c r="K462" s="4" t="s">
        <v>683</v>
      </c>
      <c r="L462" s="7" t="s">
        <v>864</v>
      </c>
      <c r="M462" s="9">
        <v>2</v>
      </c>
      <c r="N462" s="9" t="s">
        <v>660</v>
      </c>
    </row>
    <row r="463" spans="1:16" ht="15" customHeight="1">
      <c r="A463" s="1">
        <v>41549</v>
      </c>
      <c r="B463" t="s">
        <v>1053</v>
      </c>
      <c r="C463" t="s">
        <v>1</v>
      </c>
      <c r="D463">
        <v>471</v>
      </c>
      <c r="E463" s="12" t="s">
        <v>1380</v>
      </c>
      <c r="F463" s="2">
        <v>62.484236101648001</v>
      </c>
      <c r="G463" s="2">
        <v>-150.09926977985401</v>
      </c>
      <c r="H463" s="4">
        <v>1.24</v>
      </c>
      <c r="I463" s="4">
        <v>0</v>
      </c>
      <c r="J463" s="4">
        <v>4.55</v>
      </c>
      <c r="K463" s="4" t="s">
        <v>683</v>
      </c>
      <c r="L463" s="7" t="s">
        <v>869</v>
      </c>
      <c r="M463" s="9" t="s">
        <v>2</v>
      </c>
      <c r="N463" s="9" t="s">
        <v>661</v>
      </c>
      <c r="O463" s="4">
        <v>42.4</v>
      </c>
    </row>
    <row r="464" spans="1:16" ht="15" customHeight="1">
      <c r="A464" s="1">
        <v>41549</v>
      </c>
      <c r="B464" t="s">
        <v>1054</v>
      </c>
      <c r="C464" t="s">
        <v>1</v>
      </c>
      <c r="D464">
        <v>472</v>
      </c>
      <c r="E464" s="12" t="s">
        <v>1381</v>
      </c>
      <c r="F464" s="2">
        <v>62.482728599139101</v>
      </c>
      <c r="G464" s="2">
        <v>-150.10034688733199</v>
      </c>
      <c r="H464" s="4">
        <v>2.0499999999999998</v>
      </c>
      <c r="I464" s="4">
        <v>0</v>
      </c>
      <c r="J464" s="4">
        <v>2.6</v>
      </c>
      <c r="K464" s="4" t="s">
        <v>683</v>
      </c>
      <c r="L464" s="7" t="s">
        <v>870</v>
      </c>
      <c r="M464" s="9" t="s">
        <v>2</v>
      </c>
      <c r="N464" s="9" t="s">
        <v>661</v>
      </c>
      <c r="O464" s="4">
        <v>47.2</v>
      </c>
    </row>
    <row r="465" spans="1:16" ht="15" customHeight="1">
      <c r="A465" s="1">
        <v>41549</v>
      </c>
      <c r="B465" t="s">
        <v>1055</v>
      </c>
      <c r="C465" t="s">
        <v>1</v>
      </c>
      <c r="D465">
        <v>473</v>
      </c>
      <c r="E465" s="12" t="s">
        <v>1382</v>
      </c>
      <c r="F465" s="2">
        <v>62.487267807344701</v>
      </c>
      <c r="G465" s="2">
        <v>-150.09742086401599</v>
      </c>
      <c r="H465" s="4">
        <v>1.1499999999999999</v>
      </c>
      <c r="I465" s="4">
        <v>0</v>
      </c>
      <c r="J465" s="4">
        <v>4.3</v>
      </c>
      <c r="K465" s="4" t="s">
        <v>683</v>
      </c>
      <c r="L465" s="7" t="s">
        <v>871</v>
      </c>
      <c r="M465" s="9" t="s">
        <v>2</v>
      </c>
      <c r="N465" s="9" t="s">
        <v>661</v>
      </c>
      <c r="O465" s="4">
        <v>84.3</v>
      </c>
    </row>
    <row r="466" spans="1:16" ht="15" customHeight="1">
      <c r="A466" s="1">
        <v>41549</v>
      </c>
      <c r="B466" t="s">
        <v>1056</v>
      </c>
      <c r="C466" t="s">
        <v>1</v>
      </c>
      <c r="D466">
        <v>474</v>
      </c>
      <c r="E466" s="12" t="s">
        <v>1383</v>
      </c>
      <c r="F466" s="2">
        <v>62.491305453727399</v>
      </c>
      <c r="G466" s="2">
        <v>-150.09746646784799</v>
      </c>
      <c r="H466" s="4">
        <v>0.35</v>
      </c>
      <c r="I466" s="4">
        <v>0</v>
      </c>
      <c r="J466" s="4">
        <v>4.45</v>
      </c>
      <c r="M466" s="9" t="s">
        <v>2</v>
      </c>
      <c r="N466" s="9" t="s">
        <v>661</v>
      </c>
      <c r="O466" s="4">
        <v>96.4</v>
      </c>
    </row>
    <row r="467" spans="1:16" ht="15" customHeight="1">
      <c r="A467" s="1">
        <v>41549</v>
      </c>
      <c r="B467" t="s">
        <v>1057</v>
      </c>
      <c r="C467" t="s">
        <v>1</v>
      </c>
      <c r="D467">
        <v>475</v>
      </c>
      <c r="E467" s="12" t="s">
        <v>1384</v>
      </c>
      <c r="F467" s="2">
        <v>62.494320721871098</v>
      </c>
      <c r="G467" s="2">
        <v>-150.10454738462099</v>
      </c>
      <c r="H467" s="4">
        <v>1.38</v>
      </c>
      <c r="I467" s="4">
        <v>0</v>
      </c>
      <c r="J467" s="4">
        <v>3.8</v>
      </c>
      <c r="M467" s="9" t="s">
        <v>2</v>
      </c>
      <c r="N467" s="9" t="s">
        <v>661</v>
      </c>
      <c r="O467" s="4">
        <v>94.9</v>
      </c>
      <c r="P467" t="s">
        <v>872</v>
      </c>
    </row>
    <row r="468" spans="1:16" ht="15" customHeight="1">
      <c r="A468" s="1">
        <v>41549</v>
      </c>
      <c r="B468" t="s">
        <v>1058</v>
      </c>
      <c r="C468" t="s">
        <v>1</v>
      </c>
      <c r="D468">
        <v>476</v>
      </c>
      <c r="E468" s="12" t="s">
        <v>1385</v>
      </c>
      <c r="F468" s="2">
        <v>62.494199359367798</v>
      </c>
      <c r="G468" s="2">
        <v>-150.104293990889</v>
      </c>
      <c r="H468" s="4">
        <v>1.63</v>
      </c>
      <c r="I468" s="4">
        <v>0</v>
      </c>
      <c r="J468" s="4">
        <v>2.8</v>
      </c>
      <c r="M468" s="9" t="s">
        <v>2</v>
      </c>
      <c r="N468" s="9" t="s">
        <v>661</v>
      </c>
      <c r="O468" s="4">
        <v>45.7</v>
      </c>
      <c r="P468" t="s">
        <v>873</v>
      </c>
    </row>
    <row r="469" spans="1:16" ht="15" customHeight="1">
      <c r="A469" s="1">
        <v>41549</v>
      </c>
      <c r="B469" t="s">
        <v>1059</v>
      </c>
      <c r="C469" t="s">
        <v>1</v>
      </c>
      <c r="D469">
        <v>477</v>
      </c>
      <c r="E469" s="12" t="s">
        <v>1386</v>
      </c>
      <c r="F469" s="2">
        <v>62.4974254037053</v>
      </c>
      <c r="G469" s="2">
        <v>-150.10894786824699</v>
      </c>
      <c r="H469" s="4">
        <v>1.75</v>
      </c>
      <c r="I469" s="4">
        <v>0</v>
      </c>
      <c r="J469" s="4">
        <v>4.5</v>
      </c>
      <c r="M469" s="9" t="s">
        <v>2</v>
      </c>
      <c r="N469" s="9" t="s">
        <v>661</v>
      </c>
      <c r="O469" s="4">
        <v>88.5</v>
      </c>
    </row>
    <row r="470" spans="1:16" ht="15" customHeight="1">
      <c r="A470" s="1">
        <v>41549</v>
      </c>
      <c r="B470" t="s">
        <v>1060</v>
      </c>
      <c r="C470" t="s">
        <v>1</v>
      </c>
      <c r="D470">
        <v>478</v>
      </c>
      <c r="E470" s="12" t="s">
        <v>1387</v>
      </c>
      <c r="F470" s="2">
        <v>62.497771544379901</v>
      </c>
      <c r="G470" s="2">
        <v>-150.10983845582601</v>
      </c>
      <c r="H470" s="4">
        <v>1.64</v>
      </c>
      <c r="I470" s="4">
        <v>0</v>
      </c>
      <c r="J470" s="4">
        <v>3.3</v>
      </c>
      <c r="M470" s="9" t="s">
        <v>2</v>
      </c>
      <c r="N470" s="9" t="s">
        <v>661</v>
      </c>
      <c r="O470" s="4">
        <v>69.5</v>
      </c>
    </row>
    <row r="471" spans="1:16" ht="15" customHeight="1">
      <c r="A471" s="1">
        <v>41549</v>
      </c>
      <c r="B471" t="s">
        <v>1062</v>
      </c>
      <c r="C471" t="s">
        <v>10</v>
      </c>
      <c r="D471">
        <v>479</v>
      </c>
      <c r="E471" s="12" t="s">
        <v>1388</v>
      </c>
      <c r="F471" s="2">
        <v>62.501548307372701</v>
      </c>
      <c r="G471" s="2">
        <v>-150.10744864323399</v>
      </c>
      <c r="H471" s="4">
        <v>1.49</v>
      </c>
      <c r="I471" s="4">
        <v>0</v>
      </c>
      <c r="J471" s="4">
        <v>2.8</v>
      </c>
      <c r="M471" s="9" t="s">
        <v>2</v>
      </c>
      <c r="N471" s="9" t="s">
        <v>661</v>
      </c>
      <c r="O471" s="4">
        <v>38</v>
      </c>
      <c r="P471" t="s">
        <v>676</v>
      </c>
    </row>
    <row r="472" spans="1:16" ht="15" customHeight="1">
      <c r="A472" s="1">
        <v>41549</v>
      </c>
      <c r="B472" t="s">
        <v>1061</v>
      </c>
      <c r="C472" t="s">
        <v>1</v>
      </c>
      <c r="D472">
        <v>480</v>
      </c>
      <c r="E472" s="12" t="s">
        <v>1389</v>
      </c>
      <c r="F472" s="2">
        <v>62.500927987510401</v>
      </c>
      <c r="G472" s="2">
        <v>-150.10714745393699</v>
      </c>
      <c r="H472" s="4">
        <v>0.77</v>
      </c>
      <c r="I472" s="4">
        <v>0</v>
      </c>
      <c r="J472" s="4">
        <v>2.8</v>
      </c>
      <c r="M472" s="9" t="s">
        <v>2</v>
      </c>
      <c r="N472" s="9" t="s">
        <v>661</v>
      </c>
      <c r="O472" s="4">
        <v>72</v>
      </c>
      <c r="P472" t="s">
        <v>676</v>
      </c>
    </row>
    <row r="473" spans="1:16" ht="15" customHeight="1">
      <c r="A473" s="1">
        <v>41549</v>
      </c>
      <c r="B473" t="s">
        <v>1064</v>
      </c>
      <c r="C473" t="s">
        <v>1</v>
      </c>
      <c r="D473">
        <v>481</v>
      </c>
      <c r="E473" s="12" t="s">
        <v>1390</v>
      </c>
      <c r="F473" s="2">
        <v>62.503725257211102</v>
      </c>
      <c r="G473" s="2">
        <v>-150.107842002952</v>
      </c>
      <c r="H473" s="4">
        <v>2.1</v>
      </c>
      <c r="I473" s="4">
        <v>0</v>
      </c>
      <c r="J473" s="4">
        <v>2</v>
      </c>
      <c r="M473" s="9" t="s">
        <v>2</v>
      </c>
      <c r="N473" s="9" t="s">
        <v>661</v>
      </c>
      <c r="O473" s="4">
        <v>74.5</v>
      </c>
      <c r="P473" t="s">
        <v>874</v>
      </c>
    </row>
    <row r="474" spans="1:16" ht="15" customHeight="1">
      <c r="A474" s="1">
        <v>41549</v>
      </c>
      <c r="B474" t="s">
        <v>1063</v>
      </c>
      <c r="C474" t="s">
        <v>10</v>
      </c>
      <c r="D474">
        <v>482</v>
      </c>
      <c r="E474" s="12" t="s">
        <v>1391</v>
      </c>
      <c r="F474" s="2">
        <v>62.504565240224402</v>
      </c>
      <c r="G474" s="2">
        <v>-150.10891867242199</v>
      </c>
      <c r="H474" s="4">
        <v>1.9</v>
      </c>
      <c r="I474" s="4">
        <v>0</v>
      </c>
      <c r="J474" s="4">
        <v>2</v>
      </c>
      <c r="M474" s="9" t="s">
        <v>2</v>
      </c>
      <c r="N474" s="9" t="s">
        <v>661</v>
      </c>
      <c r="O474" s="4">
        <v>34.299999999999997</v>
      </c>
      <c r="P474" t="s">
        <v>676</v>
      </c>
    </row>
    <row r="475" spans="1:16" ht="15" customHeight="1">
      <c r="A475" s="1">
        <v>41549</v>
      </c>
      <c r="B475" t="s">
        <v>1002</v>
      </c>
      <c r="C475" t="s">
        <v>1</v>
      </c>
      <c r="D475">
        <v>483</v>
      </c>
      <c r="E475" s="12" t="s">
        <v>1392</v>
      </c>
      <c r="F475" s="2">
        <v>62.508455844270401</v>
      </c>
      <c r="G475" s="2">
        <v>-150.11124296194899</v>
      </c>
      <c r="H475" s="4">
        <v>1.21</v>
      </c>
      <c r="I475" s="4">
        <v>0</v>
      </c>
      <c r="J475" s="4">
        <v>4.9000000000000004</v>
      </c>
      <c r="M475" s="9" t="s">
        <v>2</v>
      </c>
      <c r="N475" s="9" t="s">
        <v>661</v>
      </c>
      <c r="O475" s="4">
        <v>37.299999999999997</v>
      </c>
      <c r="P475" t="s">
        <v>676</v>
      </c>
    </row>
    <row r="476" spans="1:16" ht="15" customHeight="1">
      <c r="A476" s="1">
        <v>41549</v>
      </c>
      <c r="B476" t="s">
        <v>1065</v>
      </c>
      <c r="C476" t="s">
        <v>1</v>
      </c>
      <c r="D476">
        <v>484</v>
      </c>
      <c r="E476" s="12" t="s">
        <v>1393</v>
      </c>
      <c r="F476" s="2">
        <v>62.509182896023297</v>
      </c>
      <c r="G476" s="2">
        <v>-150.11002895772199</v>
      </c>
      <c r="H476" s="4">
        <v>1.59</v>
      </c>
      <c r="I476" s="4">
        <v>0</v>
      </c>
      <c r="J476" s="4">
        <v>3.6</v>
      </c>
      <c r="M476" s="9" t="s">
        <v>2</v>
      </c>
      <c r="N476" s="9" t="s">
        <v>661</v>
      </c>
      <c r="O476" s="4">
        <v>48.7</v>
      </c>
      <c r="P476" t="s">
        <v>676</v>
      </c>
    </row>
    <row r="477" spans="1:16" ht="15" customHeight="1">
      <c r="A477" s="1">
        <v>41550</v>
      </c>
      <c r="B477" t="s">
        <v>1066</v>
      </c>
      <c r="C477" t="s">
        <v>1</v>
      </c>
      <c r="D477">
        <v>485</v>
      </c>
      <c r="E477" s="12" t="s">
        <v>1394</v>
      </c>
      <c r="F477" s="2">
        <v>62.6606711356647</v>
      </c>
      <c r="G477" s="2">
        <v>-149.93982313295101</v>
      </c>
      <c r="H477" s="4">
        <v>1.96</v>
      </c>
      <c r="I477" s="4">
        <v>0</v>
      </c>
      <c r="J477" s="4">
        <v>2.9</v>
      </c>
      <c r="M477" s="9" t="s">
        <v>2</v>
      </c>
      <c r="N477" s="9" t="s">
        <v>661</v>
      </c>
      <c r="O477" s="4">
        <v>21.4</v>
      </c>
      <c r="P477" t="s">
        <v>875</v>
      </c>
    </row>
    <row r="478" spans="1:16" ht="15" customHeight="1">
      <c r="A478" s="1">
        <v>41550</v>
      </c>
      <c r="B478" t="s">
        <v>1067</v>
      </c>
      <c r="C478" t="s">
        <v>10</v>
      </c>
      <c r="D478">
        <v>486</v>
      </c>
      <c r="E478" s="12" t="s">
        <v>1395</v>
      </c>
      <c r="F478" s="2">
        <v>62.659689216764399</v>
      </c>
      <c r="G478" s="2">
        <v>-149.941770556563</v>
      </c>
      <c r="H478" s="4">
        <v>0.5</v>
      </c>
      <c r="I478" s="4">
        <v>0</v>
      </c>
      <c r="J478" s="4">
        <v>1.7</v>
      </c>
      <c r="M478" s="9" t="s">
        <v>2</v>
      </c>
      <c r="N478" s="9" t="s">
        <v>661</v>
      </c>
      <c r="O478" s="4">
        <v>23.8</v>
      </c>
      <c r="P478" t="s">
        <v>875</v>
      </c>
    </row>
    <row r="479" spans="1:16" ht="15" customHeight="1">
      <c r="A479" s="1">
        <v>41550</v>
      </c>
      <c r="B479" t="s">
        <v>1070</v>
      </c>
      <c r="C479" t="s">
        <v>1</v>
      </c>
      <c r="D479">
        <v>487</v>
      </c>
      <c r="E479" s="12" t="s">
        <v>1396</v>
      </c>
      <c r="F479" s="2">
        <v>62.663440736801398</v>
      </c>
      <c r="G479" s="2">
        <v>-149.93474093108799</v>
      </c>
      <c r="H479" s="4">
        <v>1.78</v>
      </c>
      <c r="I479" s="4">
        <v>0</v>
      </c>
      <c r="J479" s="4">
        <v>2</v>
      </c>
      <c r="M479" s="9" t="s">
        <v>2</v>
      </c>
      <c r="N479" s="9" t="s">
        <v>661</v>
      </c>
      <c r="O479" s="4">
        <v>57.3</v>
      </c>
      <c r="P479" t="s">
        <v>875</v>
      </c>
    </row>
    <row r="480" spans="1:16" ht="15" customHeight="1">
      <c r="A480" s="1">
        <v>41550</v>
      </c>
      <c r="B480" t="s">
        <v>1071</v>
      </c>
      <c r="C480" t="s">
        <v>1</v>
      </c>
      <c r="D480">
        <v>488</v>
      </c>
      <c r="E480" s="12" t="s">
        <v>1397</v>
      </c>
      <c r="F480" s="2">
        <v>62.663571727136798</v>
      </c>
      <c r="G480" s="2">
        <v>-149.93386459758301</v>
      </c>
      <c r="H480" s="4">
        <v>2.06</v>
      </c>
      <c r="I480" s="4">
        <v>0</v>
      </c>
      <c r="J480" s="4">
        <v>2.5</v>
      </c>
      <c r="M480" s="9" t="s">
        <v>2</v>
      </c>
      <c r="N480" s="9" t="s">
        <v>661</v>
      </c>
      <c r="O480" s="4">
        <v>71.2</v>
      </c>
      <c r="P480" t="s">
        <v>876</v>
      </c>
    </row>
    <row r="481" spans="1:16" ht="15" customHeight="1">
      <c r="A481" s="1">
        <v>41550</v>
      </c>
      <c r="B481" t="s">
        <v>1072</v>
      </c>
      <c r="C481" t="s">
        <v>1</v>
      </c>
      <c r="D481">
        <v>489</v>
      </c>
      <c r="E481" s="12" t="s">
        <v>1398</v>
      </c>
      <c r="F481" s="2">
        <v>62.664573082827303</v>
      </c>
      <c r="G481" s="2">
        <v>-149.93118513810401</v>
      </c>
      <c r="H481" s="4">
        <v>1.21</v>
      </c>
      <c r="I481" s="4">
        <v>0</v>
      </c>
      <c r="J481" s="4">
        <v>1.9</v>
      </c>
      <c r="M481" s="9" t="s">
        <v>2</v>
      </c>
      <c r="N481" s="9" t="s">
        <v>661</v>
      </c>
      <c r="O481" s="4">
        <v>73.099999999999994</v>
      </c>
    </row>
    <row r="482" spans="1:16" ht="15" customHeight="1">
      <c r="A482" s="1">
        <v>41550</v>
      </c>
      <c r="B482" t="s">
        <v>1068</v>
      </c>
      <c r="C482" t="s">
        <v>1</v>
      </c>
      <c r="D482">
        <v>490</v>
      </c>
      <c r="E482" s="12" t="s">
        <v>1399</v>
      </c>
      <c r="F482" s="2">
        <v>62.665647769923297</v>
      </c>
      <c r="G482" s="2">
        <v>-149.92769441558801</v>
      </c>
      <c r="H482" s="4">
        <v>0.3</v>
      </c>
      <c r="I482" s="4">
        <v>0</v>
      </c>
      <c r="J482" s="4">
        <v>2.2000000000000002</v>
      </c>
      <c r="M482" s="9" t="s">
        <v>2</v>
      </c>
      <c r="N482" s="9" t="s">
        <v>661</v>
      </c>
      <c r="O482" s="4">
        <v>50.5</v>
      </c>
      <c r="P482" t="s">
        <v>877</v>
      </c>
    </row>
    <row r="483" spans="1:16" ht="15" customHeight="1">
      <c r="A483" s="1">
        <v>41550</v>
      </c>
      <c r="B483" t="s">
        <v>1069</v>
      </c>
      <c r="C483" t="s">
        <v>1</v>
      </c>
      <c r="D483">
        <v>491</v>
      </c>
      <c r="E483" s="12" t="s">
        <v>1400</v>
      </c>
      <c r="F483" s="2">
        <v>62.665584022295299</v>
      </c>
      <c r="G483" s="2">
        <v>-149.92688503057599</v>
      </c>
      <c r="H483" s="4">
        <v>0.28000000000000003</v>
      </c>
      <c r="I483" s="4">
        <v>0</v>
      </c>
      <c r="J483" s="4">
        <v>2.2999999999999998</v>
      </c>
      <c r="M483" s="9" t="s">
        <v>2</v>
      </c>
      <c r="N483" s="9" t="s">
        <v>661</v>
      </c>
      <c r="O483" s="4">
        <v>75.3</v>
      </c>
    </row>
    <row r="484" spans="1:16" ht="15" customHeight="1">
      <c r="A484" s="1">
        <v>41550</v>
      </c>
      <c r="B484" t="s">
        <v>1073</v>
      </c>
      <c r="C484" t="s">
        <v>1</v>
      </c>
      <c r="D484">
        <v>492</v>
      </c>
      <c r="E484" s="12" t="s">
        <v>1401</v>
      </c>
      <c r="F484" s="2">
        <v>62.668600217558399</v>
      </c>
      <c r="G484" s="2">
        <v>-149.91102477285099</v>
      </c>
      <c r="H484" s="4">
        <v>1.63</v>
      </c>
      <c r="I484" s="4">
        <v>0</v>
      </c>
      <c r="J484" s="4">
        <v>2.4</v>
      </c>
      <c r="M484" s="9" t="s">
        <v>2</v>
      </c>
      <c r="N484" s="9" t="s">
        <v>661</v>
      </c>
      <c r="O484" s="4">
        <v>43.5</v>
      </c>
    </row>
    <row r="485" spans="1:16" ht="15" customHeight="1">
      <c r="A485" s="1">
        <v>41550</v>
      </c>
      <c r="B485" t="s">
        <v>1074</v>
      </c>
      <c r="C485" t="s">
        <v>1</v>
      </c>
      <c r="D485">
        <v>493</v>
      </c>
      <c r="E485" s="12" t="s">
        <v>1402</v>
      </c>
      <c r="F485" s="2">
        <v>62.668109522706303</v>
      </c>
      <c r="G485" s="2">
        <v>-149.913003498671</v>
      </c>
      <c r="H485" s="4">
        <v>1.95</v>
      </c>
      <c r="I485" s="4">
        <v>0</v>
      </c>
      <c r="J485" s="4">
        <v>2.2000000000000002</v>
      </c>
      <c r="M485" s="9" t="s">
        <v>2</v>
      </c>
      <c r="N485" s="9" t="s">
        <v>661</v>
      </c>
      <c r="O485" s="4">
        <v>63.5</v>
      </c>
    </row>
    <row r="486" spans="1:16" ht="15" customHeight="1">
      <c r="A486" s="1">
        <v>41550</v>
      </c>
      <c r="B486" t="s">
        <v>1075</v>
      </c>
      <c r="C486" t="s">
        <v>1</v>
      </c>
      <c r="D486">
        <v>494</v>
      </c>
      <c r="E486" s="12" t="s">
        <v>1403</v>
      </c>
      <c r="F486" s="2">
        <v>62.670009639446199</v>
      </c>
      <c r="G486" s="2">
        <v>-149.90547797651601</v>
      </c>
      <c r="H486" s="4">
        <v>1.26</v>
      </c>
      <c r="I486" s="4">
        <v>0</v>
      </c>
      <c r="J486" s="4">
        <v>1.7</v>
      </c>
      <c r="M486" s="9" t="s">
        <v>2</v>
      </c>
      <c r="N486" s="9" t="s">
        <v>661</v>
      </c>
      <c r="O486" s="4">
        <v>42.2</v>
      </c>
    </row>
    <row r="487" spans="1:16" ht="15" customHeight="1">
      <c r="A487" s="1">
        <v>41550</v>
      </c>
      <c r="B487" t="s">
        <v>1076</v>
      </c>
      <c r="C487" t="s">
        <v>1</v>
      </c>
      <c r="D487">
        <v>495</v>
      </c>
      <c r="E487" s="12" t="s">
        <v>1404</v>
      </c>
      <c r="F487" s="2">
        <v>62.670126793983599</v>
      </c>
      <c r="G487" s="2">
        <v>-149.90563279844901</v>
      </c>
      <c r="H487" s="4">
        <v>1.8</v>
      </c>
      <c r="I487" s="4">
        <v>0</v>
      </c>
      <c r="J487" s="4">
        <v>1.7</v>
      </c>
      <c r="M487" s="9" t="s">
        <v>2</v>
      </c>
      <c r="N487" s="9" t="s">
        <v>661</v>
      </c>
      <c r="O487" s="4">
        <v>53.4</v>
      </c>
    </row>
    <row r="488" spans="1:16" ht="15" customHeight="1">
      <c r="A488" s="1">
        <v>41550</v>
      </c>
      <c r="B488" t="s">
        <v>1077</v>
      </c>
      <c r="C488" t="s">
        <v>1</v>
      </c>
      <c r="D488">
        <v>496</v>
      </c>
      <c r="E488" s="12" t="s">
        <v>1405</v>
      </c>
      <c r="F488" s="2">
        <v>62.671773160306898</v>
      </c>
      <c r="G488" s="2">
        <v>-149.90546552343699</v>
      </c>
      <c r="H488" s="4">
        <v>2.9</v>
      </c>
      <c r="I488" s="4">
        <v>0</v>
      </c>
      <c r="J488" s="4">
        <v>3.4</v>
      </c>
      <c r="M488" s="9" t="s">
        <v>2</v>
      </c>
      <c r="N488" s="9" t="s">
        <v>661</v>
      </c>
      <c r="O488" s="4">
        <v>115.2</v>
      </c>
    </row>
    <row r="489" spans="1:16" ht="15" customHeight="1">
      <c r="A489" s="1">
        <v>41550</v>
      </c>
      <c r="B489" t="s">
        <v>1078</v>
      </c>
      <c r="C489" t="s">
        <v>1</v>
      </c>
      <c r="D489">
        <v>497</v>
      </c>
      <c r="E489" s="12" t="s">
        <v>1406</v>
      </c>
      <c r="F489" s="2">
        <v>62.671263562914199</v>
      </c>
      <c r="G489" s="2">
        <v>-149.907615132865</v>
      </c>
      <c r="H489" s="4">
        <v>1.98</v>
      </c>
      <c r="I489" s="4">
        <v>0</v>
      </c>
      <c r="J489" s="4">
        <v>1.7</v>
      </c>
      <c r="M489" s="9" t="s">
        <v>2</v>
      </c>
      <c r="N489" s="9" t="s">
        <v>661</v>
      </c>
      <c r="O489" s="4">
        <v>56.3</v>
      </c>
    </row>
    <row r="490" spans="1:16" ht="15" customHeight="1">
      <c r="A490" s="1">
        <v>41550</v>
      </c>
      <c r="B490" t="s">
        <v>1079</v>
      </c>
      <c r="C490" t="s">
        <v>1</v>
      </c>
      <c r="D490">
        <v>498</v>
      </c>
      <c r="E490" s="12" t="s">
        <v>1407</v>
      </c>
      <c r="F490" s="2">
        <v>62.660371665732903</v>
      </c>
      <c r="G490" s="2">
        <v>-149.93496707365699</v>
      </c>
      <c r="H490" s="4">
        <v>0.35</v>
      </c>
      <c r="I490" s="4">
        <v>0</v>
      </c>
      <c r="J490" s="4">
        <v>2.8</v>
      </c>
      <c r="M490" s="9" t="s">
        <v>2</v>
      </c>
      <c r="N490" s="9" t="s">
        <v>661</v>
      </c>
      <c r="O490" s="4">
        <v>55.9</v>
      </c>
    </row>
    <row r="491" spans="1:16" ht="15" customHeight="1">
      <c r="A491" s="1">
        <v>41550</v>
      </c>
      <c r="B491" t="s">
        <v>1080</v>
      </c>
      <c r="C491" t="s">
        <v>1</v>
      </c>
      <c r="D491">
        <v>499</v>
      </c>
      <c r="E491" s="12" t="s">
        <v>1408</v>
      </c>
      <c r="F491" s="2">
        <v>62.6606690648198</v>
      </c>
      <c r="G491" s="2">
        <v>-149.93452927529</v>
      </c>
      <c r="H491" s="4">
        <v>1.9</v>
      </c>
      <c r="I491" s="4">
        <v>0</v>
      </c>
      <c r="J491" s="4">
        <v>2.5</v>
      </c>
      <c r="M491" s="9" t="s">
        <v>2</v>
      </c>
      <c r="N491" s="9" t="s">
        <v>661</v>
      </c>
      <c r="O491" s="4">
        <v>72.5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90"/>
  <sheetViews>
    <sheetView workbookViewId="0">
      <pane ySplit="855" activePane="bottomLeft"/>
      <selection activeCell="A258" sqref="A1:I1048576"/>
      <selection pane="bottomLeft" activeCell="H18" sqref="H18"/>
    </sheetView>
  </sheetViews>
  <sheetFormatPr defaultRowHeight="15"/>
  <cols>
    <col min="1" max="2" width="17.42578125" style="11" bestFit="1" customWidth="1"/>
    <col min="3" max="3" width="11.28515625" style="11" bestFit="1" customWidth="1"/>
    <col min="4" max="4" width="11.28515625" style="11" customWidth="1"/>
    <col min="5" max="5" width="16.7109375" style="16" customWidth="1"/>
    <col min="6" max="7" width="16.42578125" style="16" customWidth="1"/>
    <col min="8" max="8" width="13.140625" style="17" customWidth="1"/>
    <col min="9" max="9" width="10.7109375" style="17" customWidth="1"/>
  </cols>
  <sheetData>
    <row r="1" spans="1:14" ht="45">
      <c r="A1" s="13" t="s">
        <v>1436</v>
      </c>
      <c r="B1" s="13" t="s">
        <v>3</v>
      </c>
      <c r="C1" s="13" t="s">
        <v>4</v>
      </c>
      <c r="D1" s="13" t="s">
        <v>1437</v>
      </c>
      <c r="E1" s="19" t="s">
        <v>1439</v>
      </c>
      <c r="F1" s="19" t="s">
        <v>1440</v>
      </c>
      <c r="G1" s="19" t="s">
        <v>1441</v>
      </c>
      <c r="H1" s="18" t="s">
        <v>6</v>
      </c>
      <c r="I1" s="18" t="s">
        <v>659</v>
      </c>
    </row>
    <row r="2" spans="1:14">
      <c r="A2" s="11" t="s">
        <v>661</v>
      </c>
      <c r="B2" s="11" t="s">
        <v>7</v>
      </c>
      <c r="C2" s="11">
        <v>1</v>
      </c>
      <c r="D2" s="11">
        <v>103.5</v>
      </c>
      <c r="E2" s="16">
        <v>2.1</v>
      </c>
      <c r="F2" s="16">
        <v>1.6</v>
      </c>
      <c r="G2" s="16">
        <v>3.7</v>
      </c>
      <c r="H2" s="11"/>
      <c r="I2" s="17" t="s">
        <v>660</v>
      </c>
      <c r="N2" s="17" t="s">
        <v>8</v>
      </c>
    </row>
    <row r="3" spans="1:14">
      <c r="A3" s="11" t="s">
        <v>661</v>
      </c>
      <c r="B3" s="11" t="s">
        <v>7</v>
      </c>
      <c r="C3" s="11">
        <v>2</v>
      </c>
      <c r="D3" s="11">
        <v>103.6</v>
      </c>
      <c r="E3" s="16">
        <v>1.1000000000000001</v>
      </c>
      <c r="F3" s="16">
        <v>1.1000000000000001</v>
      </c>
      <c r="G3" s="16">
        <v>2.2000000000000002</v>
      </c>
      <c r="H3" s="17">
        <v>20</v>
      </c>
      <c r="I3" s="17" t="s">
        <v>660</v>
      </c>
      <c r="L3" t="s">
        <v>1443</v>
      </c>
    </row>
    <row r="4" spans="1:14">
      <c r="A4" s="11" t="s">
        <v>661</v>
      </c>
      <c r="B4" s="11" t="s">
        <v>7</v>
      </c>
      <c r="C4" s="11">
        <v>5</v>
      </c>
      <c r="D4" s="11">
        <v>104</v>
      </c>
      <c r="E4" s="16">
        <v>0.8</v>
      </c>
      <c r="F4" s="16">
        <v>1.7</v>
      </c>
      <c r="G4" s="16">
        <v>2.5</v>
      </c>
      <c r="H4" s="17">
        <v>19</v>
      </c>
      <c r="I4" s="17" t="s">
        <v>660</v>
      </c>
      <c r="L4" t="s">
        <v>1444</v>
      </c>
      <c r="M4" t="s">
        <v>1442</v>
      </c>
    </row>
    <row r="5" spans="1:14">
      <c r="A5" s="11" t="s">
        <v>661</v>
      </c>
      <c r="B5" s="11" t="s">
        <v>7</v>
      </c>
      <c r="C5" s="11">
        <v>8</v>
      </c>
      <c r="D5" s="11">
        <v>104.4</v>
      </c>
      <c r="E5" s="16">
        <v>1.6</v>
      </c>
      <c r="F5" s="16">
        <v>2.7</v>
      </c>
      <c r="G5" s="16">
        <v>4.3000000000000007</v>
      </c>
      <c r="H5" s="17">
        <v>6</v>
      </c>
      <c r="I5" s="17" t="s">
        <v>660</v>
      </c>
      <c r="K5" t="s">
        <v>1419</v>
      </c>
      <c r="L5" s="4">
        <f>AVERAGE(F2:F300)</f>
        <v>2.9572635135135119</v>
      </c>
      <c r="M5">
        <f>AVERAGE(F301:F490)</f>
        <v>3.5152542372881359</v>
      </c>
    </row>
    <row r="6" spans="1:14">
      <c r="A6" s="11" t="s">
        <v>661</v>
      </c>
      <c r="B6" s="11" t="s">
        <v>7</v>
      </c>
      <c r="C6" s="11">
        <v>13</v>
      </c>
      <c r="D6" s="11">
        <v>105</v>
      </c>
      <c r="E6" s="16">
        <v>0.5</v>
      </c>
      <c r="F6" s="16">
        <v>4.5999999999999996</v>
      </c>
      <c r="G6" s="16">
        <v>5.0999999999999996</v>
      </c>
      <c r="H6" s="17">
        <v>3</v>
      </c>
      <c r="I6" s="17" t="s">
        <v>660</v>
      </c>
      <c r="K6" t="s">
        <v>1420</v>
      </c>
      <c r="L6">
        <f>STDEV(F2:F300)</f>
        <v>1.1372385278859927</v>
      </c>
      <c r="M6">
        <f>STDEV(F301:F490)</f>
        <v>2.4378646645876665</v>
      </c>
    </row>
    <row r="7" spans="1:14">
      <c r="A7" s="11" t="s">
        <v>661</v>
      </c>
      <c r="B7" s="11" t="s">
        <v>7</v>
      </c>
      <c r="C7" s="11">
        <v>26</v>
      </c>
      <c r="D7" s="11">
        <v>106.75</v>
      </c>
      <c r="F7" s="16">
        <v>4.2</v>
      </c>
      <c r="H7" s="17">
        <v>7</v>
      </c>
      <c r="I7" s="17" t="s">
        <v>660</v>
      </c>
      <c r="K7" t="s">
        <v>1417</v>
      </c>
      <c r="L7" s="4">
        <f>MAX(F2:F300)</f>
        <v>6.2</v>
      </c>
      <c r="M7">
        <f>MAX(F301:F490)</f>
        <v>15.4</v>
      </c>
    </row>
    <row r="8" spans="1:14">
      <c r="A8" s="11" t="s">
        <v>661</v>
      </c>
      <c r="B8" s="11" t="s">
        <v>7</v>
      </c>
      <c r="C8" s="11">
        <v>35</v>
      </c>
      <c r="D8" s="11">
        <v>102.45</v>
      </c>
      <c r="E8" s="16">
        <v>2.9</v>
      </c>
      <c r="F8" s="16">
        <v>1.7</v>
      </c>
      <c r="G8" s="16">
        <v>4.5999999999999996</v>
      </c>
      <c r="H8" s="17">
        <v>3</v>
      </c>
      <c r="I8" s="17" t="s">
        <v>660</v>
      </c>
      <c r="K8" t="s">
        <v>1415</v>
      </c>
      <c r="L8">
        <f>QUARTILE(F2:F300,3)</f>
        <v>3.7</v>
      </c>
      <c r="M8">
        <f>QUARTILE(F301:F490,3)</f>
        <v>4.3</v>
      </c>
    </row>
    <row r="9" spans="1:14">
      <c r="A9" s="11" t="s">
        <v>661</v>
      </c>
      <c r="B9" s="11" t="s">
        <v>7</v>
      </c>
      <c r="C9" s="11">
        <v>67</v>
      </c>
      <c r="D9" s="11">
        <v>108.95</v>
      </c>
      <c r="E9" s="16">
        <v>1.5</v>
      </c>
      <c r="F9" s="16">
        <v>5.4</v>
      </c>
      <c r="G9" s="16">
        <v>6.9</v>
      </c>
      <c r="H9" s="17">
        <v>2</v>
      </c>
      <c r="I9" s="17" t="s">
        <v>660</v>
      </c>
      <c r="K9" t="s">
        <v>1421</v>
      </c>
      <c r="L9" s="4">
        <f>MEDIAN(F2:F300)</f>
        <v>2.9</v>
      </c>
      <c r="M9">
        <f>MEDIAN(F301:F490)</f>
        <v>2.8499999999999996</v>
      </c>
    </row>
    <row r="10" spans="1:14">
      <c r="A10" s="11" t="s">
        <v>661</v>
      </c>
      <c r="B10" s="11" t="s">
        <v>7</v>
      </c>
      <c r="C10" s="11">
        <v>68</v>
      </c>
      <c r="D10" s="11">
        <v>109.15</v>
      </c>
      <c r="E10" s="16">
        <v>1.6</v>
      </c>
      <c r="F10" s="16">
        <v>5.4</v>
      </c>
      <c r="G10" s="16">
        <v>7</v>
      </c>
      <c r="H10" s="17">
        <v>5</v>
      </c>
      <c r="I10" s="17" t="s">
        <v>660</v>
      </c>
      <c r="K10" t="s">
        <v>1414</v>
      </c>
      <c r="L10">
        <f>QUARTILE(F2:F300,1)</f>
        <v>2.1</v>
      </c>
      <c r="M10">
        <f>QUARTILE(F301:F490,1)</f>
        <v>1.8</v>
      </c>
    </row>
    <row r="11" spans="1:14">
      <c r="A11" s="11" t="s">
        <v>661</v>
      </c>
      <c r="B11" s="11" t="s">
        <v>7</v>
      </c>
      <c r="C11" s="11">
        <v>69</v>
      </c>
      <c r="D11" s="11">
        <v>109.35</v>
      </c>
      <c r="E11" s="16">
        <v>1.6</v>
      </c>
      <c r="F11" s="16">
        <v>2.9</v>
      </c>
      <c r="G11" s="16">
        <v>4.5</v>
      </c>
      <c r="H11" s="17">
        <v>5</v>
      </c>
      <c r="I11" s="17" t="s">
        <v>660</v>
      </c>
      <c r="K11" t="s">
        <v>1416</v>
      </c>
      <c r="L11" s="4">
        <f>MIN(F2:F300)</f>
        <v>0.8</v>
      </c>
      <c r="M11">
        <f>MIN(F301:F490)</f>
        <v>0.7</v>
      </c>
    </row>
    <row r="12" spans="1:14">
      <c r="A12" s="11" t="s">
        <v>661</v>
      </c>
      <c r="B12" s="11" t="s">
        <v>7</v>
      </c>
      <c r="C12" s="11">
        <v>70</v>
      </c>
      <c r="D12" s="11">
        <v>109.5</v>
      </c>
      <c r="E12" s="16">
        <v>1.6</v>
      </c>
      <c r="F12" s="16">
        <v>5.4</v>
      </c>
      <c r="G12" s="16">
        <v>7</v>
      </c>
      <c r="H12" s="17">
        <v>8</v>
      </c>
      <c r="I12" s="17" t="s">
        <v>660</v>
      </c>
    </row>
    <row r="13" spans="1:14">
      <c r="A13" s="11" t="s">
        <v>661</v>
      </c>
      <c r="B13" s="11" t="s">
        <v>7</v>
      </c>
      <c r="C13" s="11">
        <v>79</v>
      </c>
      <c r="D13" s="11">
        <v>111.65</v>
      </c>
      <c r="E13" s="16">
        <v>1.2</v>
      </c>
      <c r="F13" s="16">
        <v>2.4</v>
      </c>
      <c r="G13" s="16">
        <v>3.5999999999999996</v>
      </c>
      <c r="H13" s="17">
        <v>4</v>
      </c>
      <c r="I13" s="17" t="s">
        <v>660</v>
      </c>
    </row>
    <row r="14" spans="1:14">
      <c r="A14" s="11" t="s">
        <v>661</v>
      </c>
      <c r="B14" s="11" t="s">
        <v>7</v>
      </c>
      <c r="C14" s="11">
        <v>104</v>
      </c>
      <c r="D14" s="11">
        <v>116.6</v>
      </c>
      <c r="E14" s="16">
        <v>1.2</v>
      </c>
      <c r="F14" s="16">
        <v>3.3</v>
      </c>
      <c r="G14" s="16">
        <v>4.5</v>
      </c>
      <c r="H14" s="17">
        <v>5</v>
      </c>
      <c r="I14" s="17" t="s">
        <v>660</v>
      </c>
      <c r="K14" t="s">
        <v>1422</v>
      </c>
      <c r="L14">
        <f>L10</f>
        <v>2.1</v>
      </c>
      <c r="M14">
        <f>M10</f>
        <v>1.8</v>
      </c>
    </row>
    <row r="15" spans="1:14">
      <c r="A15" s="11" t="s">
        <v>661</v>
      </c>
      <c r="B15" s="11" t="s">
        <v>7</v>
      </c>
      <c r="C15" s="11">
        <v>111</v>
      </c>
      <c r="D15" s="11">
        <v>118.05</v>
      </c>
      <c r="E15" s="16">
        <v>2</v>
      </c>
      <c r="F15" s="16">
        <v>3</v>
      </c>
      <c r="G15" s="16">
        <v>5</v>
      </c>
      <c r="H15" s="17">
        <v>6</v>
      </c>
      <c r="I15" s="17" t="s">
        <v>660</v>
      </c>
      <c r="K15" t="s">
        <v>1423</v>
      </c>
      <c r="L15" s="4">
        <f>L9-L10</f>
        <v>0.79999999999999982</v>
      </c>
      <c r="M15" s="4">
        <f>M9-M10</f>
        <v>1.0499999999999996</v>
      </c>
    </row>
    <row r="16" spans="1:14">
      <c r="A16" s="11" t="s">
        <v>661</v>
      </c>
      <c r="B16" s="11" t="s">
        <v>7</v>
      </c>
      <c r="C16" s="11">
        <v>120</v>
      </c>
      <c r="D16" s="11">
        <v>130</v>
      </c>
      <c r="E16" s="16">
        <v>1.7</v>
      </c>
      <c r="F16" s="16">
        <v>3.9</v>
      </c>
      <c r="G16" s="16">
        <v>5.6</v>
      </c>
      <c r="H16" s="17">
        <v>5</v>
      </c>
      <c r="I16" s="17" t="s">
        <v>660</v>
      </c>
      <c r="K16" t="s">
        <v>1424</v>
      </c>
      <c r="L16" s="4">
        <f>L8-L9</f>
        <v>0.80000000000000027</v>
      </c>
      <c r="M16" s="4">
        <f>M8-M9</f>
        <v>1.4500000000000002</v>
      </c>
    </row>
    <row r="17" spans="1:13">
      <c r="A17" s="11" t="s">
        <v>661</v>
      </c>
      <c r="B17" s="11" t="s">
        <v>7</v>
      </c>
      <c r="C17" s="11">
        <v>133</v>
      </c>
      <c r="D17" s="11">
        <v>132.69999999999999</v>
      </c>
      <c r="E17" s="16">
        <v>1.4</v>
      </c>
      <c r="F17" s="16">
        <v>3.1</v>
      </c>
      <c r="G17" s="16">
        <v>4.5</v>
      </c>
      <c r="H17" s="17">
        <v>3</v>
      </c>
      <c r="I17" s="17" t="s">
        <v>660</v>
      </c>
      <c r="K17" t="s">
        <v>1425</v>
      </c>
      <c r="L17" s="4">
        <f>L10-L11</f>
        <v>1.3</v>
      </c>
      <c r="M17" s="4">
        <f>M10-M11</f>
        <v>1.1000000000000001</v>
      </c>
    </row>
    <row r="18" spans="1:13">
      <c r="A18" s="11" t="s">
        <v>661</v>
      </c>
      <c r="B18" s="11" t="s">
        <v>7</v>
      </c>
      <c r="C18" s="11">
        <v>139</v>
      </c>
      <c r="D18" s="11">
        <v>133.85</v>
      </c>
      <c r="E18" s="16">
        <v>0.3</v>
      </c>
      <c r="F18" s="16">
        <v>4.7</v>
      </c>
      <c r="G18" s="16">
        <v>5</v>
      </c>
      <c r="H18" s="17">
        <v>29</v>
      </c>
      <c r="I18" s="17" t="s">
        <v>660</v>
      </c>
      <c r="K18" t="s">
        <v>1426</v>
      </c>
      <c r="L18" s="4">
        <f>L7-L8</f>
        <v>2.5</v>
      </c>
      <c r="M18" s="4">
        <f>M7-M8</f>
        <v>11.100000000000001</v>
      </c>
    </row>
    <row r="19" spans="1:13">
      <c r="A19" s="11" t="s">
        <v>661</v>
      </c>
      <c r="B19" s="11" t="s">
        <v>7</v>
      </c>
      <c r="C19" s="11">
        <v>140</v>
      </c>
      <c r="D19" s="11">
        <v>134.1</v>
      </c>
      <c r="E19" s="16">
        <v>2.2000000000000002</v>
      </c>
      <c r="F19" s="16">
        <v>3.2</v>
      </c>
      <c r="G19" s="16">
        <v>5.4</v>
      </c>
      <c r="H19" s="17">
        <v>14</v>
      </c>
      <c r="I19" s="17" t="s">
        <v>660</v>
      </c>
    </row>
    <row r="20" spans="1:13">
      <c r="A20" s="11" t="s">
        <v>661</v>
      </c>
      <c r="B20" s="11" t="s">
        <v>7</v>
      </c>
      <c r="C20" s="11">
        <v>154</v>
      </c>
      <c r="D20" s="11">
        <v>136.85</v>
      </c>
      <c r="E20" s="16">
        <v>0.3</v>
      </c>
      <c r="F20" s="16">
        <v>2.9</v>
      </c>
      <c r="G20" s="16">
        <v>3.1999999999999997</v>
      </c>
      <c r="H20" s="17">
        <v>13</v>
      </c>
      <c r="I20" s="17" t="s">
        <v>660</v>
      </c>
    </row>
    <row r="21" spans="1:13">
      <c r="A21" s="11" t="s">
        <v>661</v>
      </c>
      <c r="B21" s="11" t="s">
        <v>7</v>
      </c>
      <c r="C21" s="11">
        <v>263</v>
      </c>
      <c r="D21" s="11">
        <v>141.80000000000001</v>
      </c>
      <c r="E21" s="16">
        <v>1</v>
      </c>
      <c r="F21" s="16">
        <v>3.9</v>
      </c>
      <c r="G21" s="16">
        <v>4.9000000000000004</v>
      </c>
      <c r="H21" s="17">
        <v>2</v>
      </c>
      <c r="I21" s="17" t="s">
        <v>660</v>
      </c>
    </row>
    <row r="22" spans="1:13">
      <c r="A22" s="11" t="s">
        <v>661</v>
      </c>
      <c r="B22" s="11" t="s">
        <v>7</v>
      </c>
      <c r="C22" s="11">
        <v>370</v>
      </c>
      <c r="D22" s="11">
        <v>119.8</v>
      </c>
      <c r="E22" s="16">
        <v>0.5</v>
      </c>
      <c r="F22" s="16">
        <v>4</v>
      </c>
      <c r="G22" s="16">
        <v>4.5</v>
      </c>
      <c r="H22" s="17">
        <v>8</v>
      </c>
      <c r="I22" s="17" t="s">
        <v>660</v>
      </c>
    </row>
    <row r="23" spans="1:13">
      <c r="A23" s="11" t="s">
        <v>661</v>
      </c>
      <c r="B23" s="11" t="s">
        <v>7</v>
      </c>
      <c r="C23" s="11">
        <v>379</v>
      </c>
      <c r="D23" s="11">
        <v>122.05</v>
      </c>
      <c r="E23" s="16">
        <v>1.2</v>
      </c>
      <c r="F23" s="16">
        <v>3.1</v>
      </c>
      <c r="G23" s="16">
        <v>4.3</v>
      </c>
      <c r="H23" s="17">
        <v>7</v>
      </c>
      <c r="I23" s="17" t="s">
        <v>660</v>
      </c>
    </row>
    <row r="24" spans="1:13">
      <c r="A24" s="11" t="s">
        <v>661</v>
      </c>
      <c r="B24" s="11" t="s">
        <v>7</v>
      </c>
      <c r="C24" s="11">
        <v>386</v>
      </c>
      <c r="D24" s="11">
        <v>123.95</v>
      </c>
      <c r="E24" s="16">
        <v>1.6</v>
      </c>
      <c r="F24" s="16">
        <v>1.8</v>
      </c>
      <c r="G24" s="16">
        <v>3.4000000000000004</v>
      </c>
      <c r="H24" s="11"/>
      <c r="I24" s="17" t="s">
        <v>660</v>
      </c>
    </row>
    <row r="25" spans="1:13">
      <c r="A25" s="11" t="s">
        <v>661</v>
      </c>
      <c r="B25" s="11" t="s">
        <v>7</v>
      </c>
      <c r="C25" s="11">
        <v>402</v>
      </c>
      <c r="D25" s="11">
        <v>123.75</v>
      </c>
      <c r="E25" s="16">
        <v>0.5</v>
      </c>
      <c r="F25" s="16">
        <v>3.2</v>
      </c>
      <c r="G25" s="16">
        <v>3.7</v>
      </c>
      <c r="H25" s="17">
        <v>23</v>
      </c>
      <c r="I25" s="17" t="s">
        <v>660</v>
      </c>
    </row>
    <row r="26" spans="1:13">
      <c r="A26" s="11" t="s">
        <v>661</v>
      </c>
      <c r="B26" s="11" t="s">
        <v>1438</v>
      </c>
      <c r="C26" s="11">
        <v>12</v>
      </c>
      <c r="D26" s="11">
        <v>105.8</v>
      </c>
      <c r="F26" s="16">
        <v>3.1</v>
      </c>
      <c r="H26" s="17">
        <v>5</v>
      </c>
      <c r="I26" s="17" t="s">
        <v>660</v>
      </c>
    </row>
    <row r="27" spans="1:13">
      <c r="A27" s="11" t="s">
        <v>661</v>
      </c>
      <c r="B27" s="11" t="s">
        <v>1438</v>
      </c>
      <c r="C27" s="11">
        <v>30</v>
      </c>
      <c r="D27" s="11">
        <v>107.55</v>
      </c>
      <c r="E27" s="16">
        <v>1.88</v>
      </c>
      <c r="F27" s="11"/>
      <c r="H27" s="17">
        <v>0</v>
      </c>
      <c r="I27" s="17" t="s">
        <v>660</v>
      </c>
    </row>
    <row r="28" spans="1:13">
      <c r="A28" s="11" t="s">
        <v>661</v>
      </c>
      <c r="B28" s="11" t="s">
        <v>1438</v>
      </c>
      <c r="C28" s="11">
        <v>55</v>
      </c>
      <c r="D28" s="11">
        <v>107.4</v>
      </c>
      <c r="F28" s="16">
        <v>4.5</v>
      </c>
      <c r="H28" s="17">
        <v>9</v>
      </c>
      <c r="I28" s="17" t="s">
        <v>660</v>
      </c>
    </row>
    <row r="29" spans="1:13">
      <c r="A29" s="11" t="s">
        <v>661</v>
      </c>
      <c r="B29" s="11" t="s">
        <v>1438</v>
      </c>
      <c r="C29" s="11">
        <v>99</v>
      </c>
      <c r="D29" s="11">
        <v>115.8</v>
      </c>
      <c r="F29" s="16">
        <v>3.1</v>
      </c>
      <c r="H29" s="17">
        <v>8</v>
      </c>
      <c r="I29" s="17" t="s">
        <v>660</v>
      </c>
    </row>
    <row r="30" spans="1:13">
      <c r="A30" s="11" t="s">
        <v>661</v>
      </c>
      <c r="B30" s="11" t="s">
        <v>1438</v>
      </c>
      <c r="C30" s="11">
        <v>144</v>
      </c>
      <c r="D30" s="11">
        <v>134.75</v>
      </c>
      <c r="F30" s="16">
        <v>0.9</v>
      </c>
      <c r="H30" s="17">
        <v>20</v>
      </c>
      <c r="I30" s="17" t="s">
        <v>660</v>
      </c>
    </row>
    <row r="31" spans="1:13">
      <c r="A31" s="11" t="s">
        <v>661</v>
      </c>
      <c r="B31" s="11" t="s">
        <v>1438</v>
      </c>
      <c r="C31" s="11">
        <v>303</v>
      </c>
      <c r="D31" s="11">
        <v>109.75</v>
      </c>
      <c r="F31" s="16">
        <v>2.1</v>
      </c>
      <c r="H31" s="17">
        <v>19</v>
      </c>
      <c r="I31" s="17" t="s">
        <v>660</v>
      </c>
    </row>
    <row r="32" spans="1:13">
      <c r="A32" s="11" t="s">
        <v>661</v>
      </c>
      <c r="B32" s="11" t="s">
        <v>1438</v>
      </c>
      <c r="C32" s="11">
        <v>306</v>
      </c>
      <c r="D32" s="11">
        <v>110.3</v>
      </c>
      <c r="F32" s="16">
        <v>4.3</v>
      </c>
      <c r="H32" s="17">
        <v>12</v>
      </c>
      <c r="I32" s="17" t="s">
        <v>660</v>
      </c>
    </row>
    <row r="33" spans="1:9">
      <c r="A33" s="11" t="s">
        <v>661</v>
      </c>
      <c r="B33" s="11" t="s">
        <v>1438</v>
      </c>
      <c r="C33" s="11">
        <v>307</v>
      </c>
      <c r="D33" s="11">
        <v>110.5</v>
      </c>
      <c r="F33" s="16">
        <v>3.7</v>
      </c>
      <c r="H33" s="17">
        <v>8</v>
      </c>
      <c r="I33" s="17" t="s">
        <v>660</v>
      </c>
    </row>
    <row r="34" spans="1:9">
      <c r="A34" s="11" t="s">
        <v>661</v>
      </c>
      <c r="B34" s="11" t="s">
        <v>1438</v>
      </c>
      <c r="C34" s="11">
        <v>311</v>
      </c>
      <c r="D34" s="11">
        <v>111.35</v>
      </c>
      <c r="F34" s="16">
        <v>4.7</v>
      </c>
      <c r="H34" s="17">
        <v>8</v>
      </c>
      <c r="I34" s="17" t="s">
        <v>660</v>
      </c>
    </row>
    <row r="35" spans="1:9">
      <c r="A35" s="11" t="s">
        <v>661</v>
      </c>
      <c r="B35" s="11" t="s">
        <v>1438</v>
      </c>
      <c r="C35" s="11">
        <v>318</v>
      </c>
      <c r="D35" s="11">
        <v>113.05</v>
      </c>
      <c r="F35" s="16">
        <v>2.9</v>
      </c>
      <c r="H35" s="17">
        <v>8</v>
      </c>
      <c r="I35" s="17" t="s">
        <v>660</v>
      </c>
    </row>
    <row r="36" spans="1:9">
      <c r="A36" s="11" t="s">
        <v>661</v>
      </c>
      <c r="B36" s="11" t="s">
        <v>1438</v>
      </c>
      <c r="C36" s="11">
        <v>334</v>
      </c>
      <c r="D36" s="11">
        <v>115.25</v>
      </c>
      <c r="F36" s="16">
        <v>1.2</v>
      </c>
      <c r="H36" s="17">
        <v>3</v>
      </c>
      <c r="I36" s="17" t="s">
        <v>660</v>
      </c>
    </row>
    <row r="37" spans="1:9">
      <c r="A37" s="11" t="s">
        <v>661</v>
      </c>
      <c r="B37" s="11" t="s">
        <v>1438</v>
      </c>
      <c r="C37" s="11">
        <v>335</v>
      </c>
      <c r="D37" s="11">
        <v>115.35</v>
      </c>
      <c r="F37" s="16">
        <v>1.6</v>
      </c>
      <c r="H37" s="11"/>
      <c r="I37" s="17" t="s">
        <v>660</v>
      </c>
    </row>
    <row r="38" spans="1:9">
      <c r="A38" s="11" t="s">
        <v>661</v>
      </c>
      <c r="B38" s="11" t="s">
        <v>1438</v>
      </c>
      <c r="C38" s="11">
        <v>347</v>
      </c>
      <c r="D38" s="11">
        <v>118.4</v>
      </c>
      <c r="F38" s="16">
        <v>2.6</v>
      </c>
      <c r="H38" s="17">
        <v>7</v>
      </c>
      <c r="I38" s="17" t="s">
        <v>660</v>
      </c>
    </row>
    <row r="39" spans="1:9">
      <c r="A39" s="11" t="s">
        <v>661</v>
      </c>
      <c r="B39" s="11" t="s">
        <v>1438</v>
      </c>
      <c r="C39" s="11">
        <v>369</v>
      </c>
      <c r="D39" s="11">
        <v>119.5</v>
      </c>
      <c r="F39" s="16">
        <v>1</v>
      </c>
      <c r="H39" s="17">
        <v>11</v>
      </c>
      <c r="I39" s="17" t="s">
        <v>660</v>
      </c>
    </row>
    <row r="40" spans="1:9">
      <c r="A40" s="11" t="s">
        <v>661</v>
      </c>
      <c r="B40" s="11" t="s">
        <v>1438</v>
      </c>
      <c r="C40" s="11">
        <v>383</v>
      </c>
      <c r="D40" s="11">
        <v>123.35</v>
      </c>
      <c r="F40" s="16">
        <v>3.5</v>
      </c>
      <c r="H40" s="17">
        <v>10</v>
      </c>
      <c r="I40" s="17" t="s">
        <v>660</v>
      </c>
    </row>
    <row r="41" spans="1:9">
      <c r="A41" s="11" t="s">
        <v>661</v>
      </c>
      <c r="B41" s="11" t="s">
        <v>1438</v>
      </c>
      <c r="C41" s="11">
        <v>405</v>
      </c>
      <c r="D41" s="11">
        <v>124.4</v>
      </c>
      <c r="F41" s="11"/>
      <c r="H41" s="11"/>
      <c r="I41" s="17" t="s">
        <v>660</v>
      </c>
    </row>
    <row r="42" spans="1:9">
      <c r="A42" s="11" t="s">
        <v>661</v>
      </c>
      <c r="B42" s="11" t="s">
        <v>1438</v>
      </c>
      <c r="C42" s="11">
        <v>410</v>
      </c>
      <c r="D42" s="11">
        <v>125.7</v>
      </c>
      <c r="F42" s="16">
        <v>1.7</v>
      </c>
      <c r="H42" s="17">
        <v>7</v>
      </c>
      <c r="I42" s="17" t="s">
        <v>660</v>
      </c>
    </row>
    <row r="43" spans="1:9">
      <c r="A43" s="11" t="s">
        <v>661</v>
      </c>
      <c r="B43" s="11" t="s">
        <v>1438</v>
      </c>
      <c r="C43" s="11">
        <v>413</v>
      </c>
      <c r="D43" s="11">
        <v>126.5</v>
      </c>
      <c r="F43" s="11"/>
      <c r="H43" s="11"/>
      <c r="I43" s="17" t="s">
        <v>660</v>
      </c>
    </row>
    <row r="44" spans="1:9">
      <c r="A44" s="11" t="s">
        <v>661</v>
      </c>
      <c r="B44" s="11" t="s">
        <v>1438</v>
      </c>
      <c r="C44" s="11">
        <v>432</v>
      </c>
      <c r="D44" s="11">
        <v>132.30000000000001</v>
      </c>
      <c r="F44" s="16">
        <v>3.2</v>
      </c>
      <c r="H44" s="17">
        <v>7</v>
      </c>
      <c r="I44" s="17" t="s">
        <v>660</v>
      </c>
    </row>
    <row r="45" spans="1:9">
      <c r="A45" s="11" t="s">
        <v>661</v>
      </c>
      <c r="B45" s="11" t="s">
        <v>1438</v>
      </c>
      <c r="C45" s="11">
        <v>434</v>
      </c>
      <c r="D45" s="11">
        <v>132.6</v>
      </c>
      <c r="F45" s="16">
        <v>1.4</v>
      </c>
      <c r="H45" s="11"/>
      <c r="I45" s="17" t="s">
        <v>660</v>
      </c>
    </row>
    <row r="46" spans="1:9">
      <c r="A46" s="11" t="s">
        <v>661</v>
      </c>
      <c r="B46" s="11" t="s">
        <v>1438</v>
      </c>
      <c r="C46" s="11">
        <v>437</v>
      </c>
      <c r="D46" s="11">
        <v>133.05000000000001</v>
      </c>
      <c r="F46" s="16">
        <v>2.9</v>
      </c>
      <c r="H46" s="17">
        <v>0</v>
      </c>
      <c r="I46" s="17" t="s">
        <v>660</v>
      </c>
    </row>
    <row r="47" spans="1:9">
      <c r="A47" s="11" t="s">
        <v>661</v>
      </c>
      <c r="B47" s="11" t="s">
        <v>1438</v>
      </c>
      <c r="C47" s="11">
        <v>438</v>
      </c>
      <c r="D47" s="11">
        <v>133.30000000000001</v>
      </c>
      <c r="F47" s="16">
        <v>1.2</v>
      </c>
      <c r="H47" s="17">
        <v>0</v>
      </c>
      <c r="I47" s="17" t="s">
        <v>660</v>
      </c>
    </row>
    <row r="48" spans="1:9">
      <c r="A48" s="11" t="s">
        <v>661</v>
      </c>
      <c r="B48" s="11" t="s">
        <v>1438</v>
      </c>
      <c r="C48" s="11">
        <v>439</v>
      </c>
      <c r="D48" s="11">
        <v>133.44999999999999</v>
      </c>
      <c r="F48" s="16">
        <v>0.8</v>
      </c>
      <c r="H48" s="17">
        <v>0</v>
      </c>
      <c r="I48" s="17" t="s">
        <v>660</v>
      </c>
    </row>
    <row r="49" spans="1:9">
      <c r="A49" s="11" t="s">
        <v>661</v>
      </c>
      <c r="B49" s="11" t="s">
        <v>1438</v>
      </c>
      <c r="C49" s="11">
        <v>440</v>
      </c>
      <c r="D49" s="11">
        <v>133.55000000000001</v>
      </c>
      <c r="F49" s="16">
        <v>0.9</v>
      </c>
      <c r="H49" s="11"/>
      <c r="I49" s="17" t="s">
        <v>660</v>
      </c>
    </row>
    <row r="50" spans="1:9">
      <c r="A50" s="11" t="s">
        <v>661</v>
      </c>
      <c r="B50" s="11" t="s">
        <v>1438</v>
      </c>
      <c r="C50" s="11">
        <v>441</v>
      </c>
      <c r="D50" s="11">
        <v>133.55000000000001</v>
      </c>
      <c r="F50" s="16">
        <v>4</v>
      </c>
      <c r="H50" s="11"/>
      <c r="I50" s="17" t="s">
        <v>660</v>
      </c>
    </row>
    <row r="51" spans="1:9">
      <c r="A51" s="11" t="s">
        <v>661</v>
      </c>
      <c r="B51" s="11" t="s">
        <v>1438</v>
      </c>
      <c r="C51" s="11">
        <v>444</v>
      </c>
      <c r="D51" s="11">
        <v>136.44999999999999</v>
      </c>
      <c r="F51" s="16">
        <v>1.6</v>
      </c>
      <c r="H51" s="17">
        <v>4</v>
      </c>
      <c r="I51" s="17" t="s">
        <v>660</v>
      </c>
    </row>
    <row r="52" spans="1:9">
      <c r="A52" s="11" t="s">
        <v>661</v>
      </c>
      <c r="B52" s="11" t="s">
        <v>1438</v>
      </c>
      <c r="C52" s="11">
        <v>459</v>
      </c>
      <c r="D52" s="11">
        <v>145.19999999999999</v>
      </c>
      <c r="F52" s="16">
        <v>0.8</v>
      </c>
      <c r="H52" s="11"/>
      <c r="I52" s="17" t="s">
        <v>660</v>
      </c>
    </row>
    <row r="53" spans="1:9">
      <c r="A53" s="11" t="s">
        <v>661</v>
      </c>
      <c r="B53" s="11" t="s">
        <v>1438</v>
      </c>
      <c r="C53" s="11">
        <v>460</v>
      </c>
      <c r="D53" s="11">
        <v>145.4</v>
      </c>
      <c r="F53" s="16">
        <v>1.1000000000000001</v>
      </c>
      <c r="H53" s="11"/>
      <c r="I53" s="17" t="s">
        <v>660</v>
      </c>
    </row>
    <row r="54" spans="1:9">
      <c r="A54" s="11" t="s">
        <v>661</v>
      </c>
      <c r="B54" s="11" t="s">
        <v>1438</v>
      </c>
      <c r="C54" s="11">
        <v>461</v>
      </c>
      <c r="D54" s="11">
        <v>145.4</v>
      </c>
      <c r="F54" s="16">
        <v>2.5</v>
      </c>
      <c r="H54" s="11"/>
      <c r="I54" s="17" t="s">
        <v>660</v>
      </c>
    </row>
    <row r="55" spans="1:9">
      <c r="A55" s="11" t="s">
        <v>661</v>
      </c>
      <c r="B55" s="11" t="s">
        <v>10</v>
      </c>
      <c r="C55" s="11">
        <v>3</v>
      </c>
      <c r="D55" s="11">
        <v>103.7</v>
      </c>
      <c r="E55" s="16">
        <v>1.9</v>
      </c>
      <c r="F55" s="16">
        <v>0.9</v>
      </c>
      <c r="G55" s="16">
        <v>2.8</v>
      </c>
      <c r="H55" s="17">
        <v>16</v>
      </c>
      <c r="I55" s="17" t="s">
        <v>660</v>
      </c>
    </row>
    <row r="56" spans="1:9">
      <c r="A56" s="11" t="s">
        <v>661</v>
      </c>
      <c r="B56" s="11" t="s">
        <v>10</v>
      </c>
      <c r="C56" s="11">
        <v>4</v>
      </c>
      <c r="D56" s="11">
        <v>103.8</v>
      </c>
      <c r="E56" s="16">
        <v>2.9000000000000004</v>
      </c>
      <c r="F56" s="16">
        <v>1.2</v>
      </c>
      <c r="G56" s="16">
        <v>4.1000000000000005</v>
      </c>
      <c r="H56" s="17" t="s">
        <v>13</v>
      </c>
      <c r="I56" s="17" t="s">
        <v>660</v>
      </c>
    </row>
    <row r="57" spans="1:9">
      <c r="A57" s="11" t="s">
        <v>661</v>
      </c>
      <c r="B57" s="11" t="s">
        <v>10</v>
      </c>
      <c r="C57" s="11">
        <v>15</v>
      </c>
      <c r="D57" s="11">
        <v>105.2</v>
      </c>
      <c r="E57" s="16">
        <v>1</v>
      </c>
      <c r="F57" s="16">
        <v>2.2999999999999998</v>
      </c>
      <c r="G57" s="16">
        <v>3.3</v>
      </c>
      <c r="H57" s="17">
        <v>14</v>
      </c>
      <c r="I57" s="17" t="s">
        <v>660</v>
      </c>
    </row>
    <row r="58" spans="1:9">
      <c r="A58" s="11" t="s">
        <v>661</v>
      </c>
      <c r="B58" s="11" t="s">
        <v>10</v>
      </c>
      <c r="C58" s="11">
        <v>54</v>
      </c>
      <c r="D58" s="11">
        <v>107.15</v>
      </c>
      <c r="E58" s="16">
        <v>1.9</v>
      </c>
      <c r="F58" s="16">
        <v>4.5</v>
      </c>
      <c r="G58" s="16">
        <v>6.4</v>
      </c>
      <c r="H58" s="17" t="s">
        <v>21</v>
      </c>
      <c r="I58" s="17" t="s">
        <v>660</v>
      </c>
    </row>
    <row r="59" spans="1:9">
      <c r="A59" s="11" t="s">
        <v>661</v>
      </c>
      <c r="B59" s="11" t="s">
        <v>10</v>
      </c>
      <c r="C59" s="11">
        <v>86</v>
      </c>
      <c r="D59" s="11">
        <v>113.05</v>
      </c>
      <c r="E59" s="16">
        <v>1.5</v>
      </c>
      <c r="F59" s="16">
        <v>3.3</v>
      </c>
      <c r="G59" s="16">
        <v>4.8</v>
      </c>
      <c r="H59" s="17">
        <v>4</v>
      </c>
      <c r="I59" s="17" t="s">
        <v>660</v>
      </c>
    </row>
    <row r="60" spans="1:9">
      <c r="A60" s="11" t="s">
        <v>661</v>
      </c>
      <c r="B60" s="11" t="s">
        <v>10</v>
      </c>
      <c r="C60" s="11">
        <v>122</v>
      </c>
      <c r="D60" s="11">
        <v>130.44999999999999</v>
      </c>
      <c r="E60" s="16">
        <v>1.9</v>
      </c>
      <c r="F60" s="16">
        <v>1.8</v>
      </c>
      <c r="G60" s="16">
        <v>3.7</v>
      </c>
      <c r="H60" s="11"/>
      <c r="I60" s="17" t="s">
        <v>660</v>
      </c>
    </row>
    <row r="61" spans="1:9">
      <c r="A61" s="11" t="s">
        <v>661</v>
      </c>
      <c r="B61" s="11" t="s">
        <v>10</v>
      </c>
      <c r="C61" s="11">
        <v>171</v>
      </c>
      <c r="D61" s="11">
        <v>140</v>
      </c>
      <c r="E61" s="16">
        <v>0.2</v>
      </c>
      <c r="F61" s="16">
        <v>4.4000000000000004</v>
      </c>
      <c r="G61" s="16">
        <v>4.6000000000000005</v>
      </c>
      <c r="H61" s="17">
        <v>5</v>
      </c>
      <c r="I61" s="17" t="s">
        <v>660</v>
      </c>
    </row>
    <row r="62" spans="1:9">
      <c r="A62" s="11" t="s">
        <v>661</v>
      </c>
      <c r="B62" s="11" t="s">
        <v>10</v>
      </c>
      <c r="C62" s="11">
        <v>179</v>
      </c>
      <c r="D62" s="11">
        <v>141.75</v>
      </c>
      <c r="E62" s="16">
        <v>0.7</v>
      </c>
      <c r="F62" s="16">
        <v>4.3</v>
      </c>
      <c r="G62" s="16">
        <v>5</v>
      </c>
      <c r="H62" s="11"/>
      <c r="I62" s="17" t="s">
        <v>660</v>
      </c>
    </row>
    <row r="63" spans="1:9">
      <c r="A63" s="11" t="s">
        <v>661</v>
      </c>
      <c r="B63" s="11" t="s">
        <v>10</v>
      </c>
      <c r="C63" s="11">
        <v>221</v>
      </c>
      <c r="D63" s="11">
        <v>133.25</v>
      </c>
      <c r="E63" s="16">
        <v>1.2</v>
      </c>
      <c r="F63" s="16">
        <v>1.5</v>
      </c>
      <c r="G63" s="16">
        <v>2.7</v>
      </c>
      <c r="H63" s="11"/>
      <c r="I63" s="17" t="s">
        <v>660</v>
      </c>
    </row>
    <row r="64" spans="1:9">
      <c r="A64" s="11" t="s">
        <v>661</v>
      </c>
      <c r="B64" s="11" t="s">
        <v>10</v>
      </c>
      <c r="C64" s="11">
        <v>222</v>
      </c>
      <c r="D64" s="11">
        <v>133.44999999999999</v>
      </c>
      <c r="E64" s="16">
        <v>1.7</v>
      </c>
      <c r="F64" s="16">
        <v>1.4</v>
      </c>
      <c r="G64" s="16">
        <v>3.0999999999999996</v>
      </c>
      <c r="H64" s="17">
        <v>12</v>
      </c>
      <c r="I64" s="17" t="s">
        <v>660</v>
      </c>
    </row>
    <row r="65" spans="1:9">
      <c r="A65" s="11" t="s">
        <v>661</v>
      </c>
      <c r="B65" s="11" t="s">
        <v>10</v>
      </c>
      <c r="C65" s="11">
        <v>241</v>
      </c>
      <c r="D65" s="11">
        <v>137.35</v>
      </c>
      <c r="E65" s="16">
        <v>0.8</v>
      </c>
      <c r="F65" s="16">
        <v>2.1</v>
      </c>
      <c r="G65" s="16">
        <v>2.9000000000000004</v>
      </c>
      <c r="H65" s="17">
        <v>0</v>
      </c>
      <c r="I65" s="17" t="s">
        <v>660</v>
      </c>
    </row>
    <row r="66" spans="1:9">
      <c r="A66" s="11" t="s">
        <v>661</v>
      </c>
      <c r="B66" s="11" t="s">
        <v>10</v>
      </c>
      <c r="C66" s="11">
        <v>282</v>
      </c>
      <c r="D66" s="11">
        <v>104.4</v>
      </c>
      <c r="E66" s="16">
        <v>1.2</v>
      </c>
      <c r="F66" s="16">
        <v>2.7</v>
      </c>
      <c r="G66" s="16">
        <v>3.9000000000000004</v>
      </c>
      <c r="H66" s="11"/>
      <c r="I66" s="17" t="s">
        <v>661</v>
      </c>
    </row>
    <row r="67" spans="1:9">
      <c r="A67" s="11" t="s">
        <v>661</v>
      </c>
      <c r="B67" s="11" t="s">
        <v>10</v>
      </c>
      <c r="C67" s="11">
        <v>284</v>
      </c>
      <c r="D67" s="11">
        <v>104.9</v>
      </c>
      <c r="E67" s="16">
        <v>0.62</v>
      </c>
      <c r="F67" s="16">
        <v>4</v>
      </c>
      <c r="G67" s="16">
        <v>4.62</v>
      </c>
      <c r="H67" s="11"/>
      <c r="I67" s="17" t="s">
        <v>661</v>
      </c>
    </row>
    <row r="68" spans="1:9">
      <c r="A68" s="11" t="s">
        <v>661</v>
      </c>
      <c r="B68" s="11" t="s">
        <v>10</v>
      </c>
      <c r="C68" s="11">
        <v>285</v>
      </c>
      <c r="D68" s="11">
        <v>105.15</v>
      </c>
      <c r="E68" s="16">
        <v>1.38</v>
      </c>
      <c r="F68" s="16">
        <v>3.3</v>
      </c>
      <c r="G68" s="16">
        <v>4.68</v>
      </c>
      <c r="H68" s="11"/>
      <c r="I68" s="17" t="s">
        <v>661</v>
      </c>
    </row>
    <row r="69" spans="1:9">
      <c r="A69" s="11" t="s">
        <v>661</v>
      </c>
      <c r="B69" s="11" t="s">
        <v>10</v>
      </c>
      <c r="C69" s="11">
        <v>290</v>
      </c>
      <c r="D69" s="11">
        <v>105.4</v>
      </c>
      <c r="E69" s="16">
        <v>1.88</v>
      </c>
      <c r="F69" s="16">
        <v>4</v>
      </c>
      <c r="G69" s="16">
        <v>5.88</v>
      </c>
      <c r="H69" s="11"/>
      <c r="I69" s="17" t="s">
        <v>661</v>
      </c>
    </row>
    <row r="70" spans="1:9">
      <c r="A70" s="11" t="s">
        <v>661</v>
      </c>
      <c r="B70" s="11" t="s">
        <v>10</v>
      </c>
      <c r="C70" s="11">
        <v>308</v>
      </c>
      <c r="D70" s="11">
        <v>110.7</v>
      </c>
      <c r="E70" s="16">
        <v>2.1</v>
      </c>
      <c r="F70" s="16">
        <v>3.7</v>
      </c>
      <c r="G70" s="16">
        <v>5.8000000000000007</v>
      </c>
      <c r="H70" s="17">
        <v>10</v>
      </c>
      <c r="I70" s="17" t="s">
        <v>660</v>
      </c>
    </row>
    <row r="71" spans="1:9">
      <c r="A71" s="11" t="s">
        <v>661</v>
      </c>
      <c r="B71" s="11" t="s">
        <v>10</v>
      </c>
      <c r="C71" s="11">
        <v>403</v>
      </c>
      <c r="D71" s="11">
        <v>123.95</v>
      </c>
      <c r="E71" s="16">
        <v>1</v>
      </c>
      <c r="F71" s="16">
        <v>3.7</v>
      </c>
      <c r="G71" s="16">
        <v>4.7</v>
      </c>
      <c r="H71" s="17">
        <v>24</v>
      </c>
      <c r="I71" s="17" t="s">
        <v>660</v>
      </c>
    </row>
    <row r="72" spans="1:9">
      <c r="A72" s="11" t="s">
        <v>661</v>
      </c>
      <c r="B72" s="11" t="s">
        <v>10</v>
      </c>
      <c r="C72" s="11">
        <v>479</v>
      </c>
      <c r="D72" s="11">
        <v>114.9</v>
      </c>
      <c r="E72" s="16">
        <v>1.49</v>
      </c>
      <c r="F72" s="16">
        <v>2.8</v>
      </c>
      <c r="G72" s="16">
        <v>4.29</v>
      </c>
      <c r="H72" s="11"/>
      <c r="I72" s="17" t="s">
        <v>661</v>
      </c>
    </row>
    <row r="73" spans="1:9">
      <c r="A73" s="11" t="s">
        <v>661</v>
      </c>
      <c r="B73" s="11" t="s">
        <v>10</v>
      </c>
      <c r="C73" s="11">
        <v>482</v>
      </c>
      <c r="D73" s="11">
        <v>115.15</v>
      </c>
      <c r="E73" s="16">
        <v>1.9</v>
      </c>
      <c r="F73" s="16">
        <v>2</v>
      </c>
      <c r="G73" s="16">
        <v>3.9</v>
      </c>
      <c r="H73" s="11"/>
      <c r="I73" s="17" t="s">
        <v>661</v>
      </c>
    </row>
    <row r="74" spans="1:9">
      <c r="A74" s="11" t="s">
        <v>661</v>
      </c>
      <c r="B74" s="11" t="s">
        <v>10</v>
      </c>
      <c r="C74" s="11">
        <v>486</v>
      </c>
      <c r="D74" s="11">
        <v>128.15</v>
      </c>
      <c r="E74" s="16">
        <v>0.5</v>
      </c>
      <c r="F74" s="16">
        <v>1.7</v>
      </c>
      <c r="G74" s="16">
        <v>2.2000000000000002</v>
      </c>
      <c r="H74" s="11"/>
      <c r="I74" s="17" t="s">
        <v>661</v>
      </c>
    </row>
    <row r="75" spans="1:9">
      <c r="A75" s="11" t="s">
        <v>661</v>
      </c>
      <c r="B75" s="11" t="s">
        <v>1</v>
      </c>
      <c r="C75" s="11">
        <v>6</v>
      </c>
      <c r="D75" s="11">
        <v>104.1</v>
      </c>
      <c r="E75" s="16">
        <v>2.7</v>
      </c>
      <c r="F75" s="16">
        <v>1</v>
      </c>
      <c r="G75" s="16">
        <v>3.7</v>
      </c>
      <c r="H75" s="17">
        <v>15</v>
      </c>
      <c r="I75" s="17" t="s">
        <v>660</v>
      </c>
    </row>
    <row r="76" spans="1:9">
      <c r="A76" s="11" t="s">
        <v>661</v>
      </c>
      <c r="B76" s="11" t="s">
        <v>1</v>
      </c>
      <c r="C76" s="11">
        <v>14</v>
      </c>
      <c r="D76" s="11">
        <v>105.1</v>
      </c>
      <c r="E76" s="16">
        <v>2.2999999999999998</v>
      </c>
      <c r="F76" s="16">
        <v>2.6</v>
      </c>
      <c r="G76" s="16">
        <v>4.9000000000000004</v>
      </c>
      <c r="H76" s="17">
        <v>7</v>
      </c>
      <c r="I76" s="17" t="s">
        <v>660</v>
      </c>
    </row>
    <row r="77" spans="1:9">
      <c r="A77" s="11" t="s">
        <v>661</v>
      </c>
      <c r="B77" s="11" t="s">
        <v>1</v>
      </c>
      <c r="C77" s="11">
        <v>17</v>
      </c>
      <c r="D77" s="11">
        <v>105.35</v>
      </c>
      <c r="E77" s="16">
        <v>1.1000000000000001</v>
      </c>
      <c r="F77" s="16">
        <v>5.2</v>
      </c>
      <c r="G77" s="16">
        <v>6.3000000000000007</v>
      </c>
      <c r="H77" s="11"/>
      <c r="I77" s="17" t="s">
        <v>660</v>
      </c>
    </row>
    <row r="78" spans="1:9">
      <c r="A78" s="11" t="s">
        <v>661</v>
      </c>
      <c r="B78" s="11" t="s">
        <v>1</v>
      </c>
      <c r="C78" s="11">
        <v>18</v>
      </c>
      <c r="D78" s="11">
        <v>105.45</v>
      </c>
      <c r="E78" s="16">
        <v>2</v>
      </c>
      <c r="F78" s="16">
        <v>2.2999999999999998</v>
      </c>
      <c r="G78" s="16">
        <v>4.3</v>
      </c>
      <c r="H78" s="17">
        <v>15</v>
      </c>
      <c r="I78" s="17" t="s">
        <v>660</v>
      </c>
    </row>
    <row r="79" spans="1:9">
      <c r="A79" s="11" t="s">
        <v>661</v>
      </c>
      <c r="B79" s="11" t="s">
        <v>1</v>
      </c>
      <c r="C79" s="11">
        <v>19</v>
      </c>
      <c r="D79" s="11">
        <v>105.5</v>
      </c>
      <c r="E79" s="16">
        <v>2</v>
      </c>
      <c r="F79" s="16">
        <v>3.4</v>
      </c>
      <c r="G79" s="16">
        <v>5.4</v>
      </c>
      <c r="H79" s="17">
        <v>16</v>
      </c>
      <c r="I79" s="17" t="s">
        <v>660</v>
      </c>
    </row>
    <row r="80" spans="1:9">
      <c r="A80" s="11" t="s">
        <v>661</v>
      </c>
      <c r="B80" s="11" t="s">
        <v>1</v>
      </c>
      <c r="C80" s="11">
        <v>20</v>
      </c>
      <c r="D80" s="11">
        <v>105.5</v>
      </c>
      <c r="E80" s="16">
        <v>1.8</v>
      </c>
      <c r="F80" s="16">
        <v>4</v>
      </c>
      <c r="G80" s="16">
        <v>5.8</v>
      </c>
      <c r="H80" s="17">
        <v>8</v>
      </c>
      <c r="I80" s="17" t="s">
        <v>660</v>
      </c>
    </row>
    <row r="81" spans="1:9">
      <c r="A81" s="11" t="s">
        <v>661</v>
      </c>
      <c r="B81" s="11" t="s">
        <v>1</v>
      </c>
      <c r="C81" s="11">
        <v>21</v>
      </c>
      <c r="D81" s="11">
        <v>105.5</v>
      </c>
      <c r="E81" s="16">
        <v>1.4</v>
      </c>
      <c r="F81" s="16">
        <v>3.3</v>
      </c>
      <c r="G81" s="16">
        <v>4.6999999999999993</v>
      </c>
      <c r="H81" s="17">
        <v>6</v>
      </c>
      <c r="I81" s="17" t="s">
        <v>660</v>
      </c>
    </row>
    <row r="82" spans="1:9">
      <c r="A82" s="11" t="s">
        <v>661</v>
      </c>
      <c r="B82" s="11" t="s">
        <v>1</v>
      </c>
      <c r="C82" s="11">
        <v>22</v>
      </c>
      <c r="D82" s="11">
        <v>105.8</v>
      </c>
      <c r="E82" s="16">
        <v>2.6</v>
      </c>
      <c r="F82" s="16">
        <v>2.1</v>
      </c>
      <c r="G82" s="16">
        <v>4.7</v>
      </c>
      <c r="H82" s="11"/>
      <c r="I82" s="17" t="s">
        <v>660</v>
      </c>
    </row>
    <row r="83" spans="1:9">
      <c r="A83" s="11" t="s">
        <v>661</v>
      </c>
      <c r="B83" s="11" t="s">
        <v>1</v>
      </c>
      <c r="C83" s="11">
        <v>23</v>
      </c>
      <c r="D83" s="11">
        <v>106.05</v>
      </c>
      <c r="E83" s="16">
        <v>0.7</v>
      </c>
      <c r="F83" s="16">
        <v>4.5</v>
      </c>
      <c r="G83" s="16">
        <v>5.2</v>
      </c>
      <c r="H83" s="11"/>
      <c r="I83" s="17" t="s">
        <v>660</v>
      </c>
    </row>
    <row r="84" spans="1:9">
      <c r="A84" s="11" t="s">
        <v>661</v>
      </c>
      <c r="B84" s="11" t="s">
        <v>1</v>
      </c>
      <c r="C84" s="11">
        <v>24</v>
      </c>
      <c r="D84" s="11">
        <v>106.2</v>
      </c>
      <c r="E84" s="16">
        <v>2.4</v>
      </c>
      <c r="F84" s="16">
        <v>3.5</v>
      </c>
      <c r="G84" s="16">
        <v>5.9</v>
      </c>
      <c r="H84" s="17" t="s">
        <v>21</v>
      </c>
      <c r="I84" s="17" t="s">
        <v>660</v>
      </c>
    </row>
    <row r="85" spans="1:9">
      <c r="A85" s="11" t="s">
        <v>661</v>
      </c>
      <c r="B85" s="11" t="s">
        <v>1</v>
      </c>
      <c r="C85" s="11">
        <v>25</v>
      </c>
      <c r="D85" s="11">
        <v>106.55</v>
      </c>
      <c r="E85" s="16">
        <v>1.7</v>
      </c>
      <c r="F85" s="16">
        <v>3.5</v>
      </c>
      <c r="G85" s="16">
        <v>5.2</v>
      </c>
      <c r="H85" s="17">
        <v>13</v>
      </c>
      <c r="I85" s="17" t="s">
        <v>660</v>
      </c>
    </row>
    <row r="86" spans="1:9">
      <c r="A86" s="11" t="s">
        <v>661</v>
      </c>
      <c r="B86" s="11" t="s">
        <v>1</v>
      </c>
      <c r="C86" s="11">
        <v>31</v>
      </c>
      <c r="D86" s="11">
        <v>107.8</v>
      </c>
      <c r="E86" s="16">
        <v>2.4500000000000002</v>
      </c>
      <c r="F86" s="16">
        <v>3.5</v>
      </c>
      <c r="G86" s="16">
        <v>5.95</v>
      </c>
      <c r="H86" s="17">
        <v>0</v>
      </c>
      <c r="I86" s="17" t="s">
        <v>660</v>
      </c>
    </row>
    <row r="87" spans="1:9">
      <c r="A87" s="11" t="s">
        <v>661</v>
      </c>
      <c r="B87" s="11" t="s">
        <v>1</v>
      </c>
      <c r="C87" s="11">
        <v>32</v>
      </c>
      <c r="D87" s="11">
        <v>108</v>
      </c>
      <c r="E87" s="16">
        <v>1</v>
      </c>
      <c r="F87" s="16">
        <v>3.9</v>
      </c>
      <c r="G87" s="16">
        <v>4.9000000000000004</v>
      </c>
      <c r="H87" s="17">
        <v>10</v>
      </c>
      <c r="I87" s="17" t="s">
        <v>660</v>
      </c>
    </row>
    <row r="88" spans="1:9">
      <c r="A88" s="11" t="s">
        <v>661</v>
      </c>
      <c r="B88" s="11" t="s">
        <v>1</v>
      </c>
      <c r="C88" s="11">
        <v>33</v>
      </c>
      <c r="D88" s="11">
        <v>108.25</v>
      </c>
      <c r="E88" s="16">
        <v>2.65</v>
      </c>
      <c r="F88" s="16">
        <v>5.7</v>
      </c>
      <c r="G88" s="16">
        <v>8.35</v>
      </c>
      <c r="H88" s="17">
        <v>0</v>
      </c>
      <c r="I88" s="17" t="s">
        <v>660</v>
      </c>
    </row>
    <row r="89" spans="1:9">
      <c r="A89" s="11" t="s">
        <v>661</v>
      </c>
      <c r="B89" s="11" t="s">
        <v>1</v>
      </c>
      <c r="C89" s="11">
        <v>36</v>
      </c>
      <c r="D89" s="11">
        <v>102.65</v>
      </c>
      <c r="E89" s="16">
        <v>1.2</v>
      </c>
      <c r="F89" s="16">
        <v>1</v>
      </c>
      <c r="G89" s="16">
        <v>2.2000000000000002</v>
      </c>
      <c r="H89" s="17">
        <v>25</v>
      </c>
      <c r="I89" s="17" t="s">
        <v>660</v>
      </c>
    </row>
    <row r="90" spans="1:9">
      <c r="A90" s="11" t="s">
        <v>661</v>
      </c>
      <c r="B90" s="11" t="s">
        <v>1</v>
      </c>
      <c r="C90" s="11">
        <v>37</v>
      </c>
      <c r="D90" s="11">
        <v>102.85</v>
      </c>
      <c r="E90" s="16">
        <v>2.4</v>
      </c>
      <c r="F90" s="16">
        <v>2.4</v>
      </c>
      <c r="G90" s="16">
        <v>4.8</v>
      </c>
      <c r="H90" s="17">
        <v>9</v>
      </c>
      <c r="I90" s="17" t="s">
        <v>660</v>
      </c>
    </row>
    <row r="91" spans="1:9">
      <c r="A91" s="11" t="s">
        <v>661</v>
      </c>
      <c r="B91" s="11" t="s">
        <v>1</v>
      </c>
      <c r="C91" s="11">
        <v>40</v>
      </c>
      <c r="D91" s="11">
        <v>103.55</v>
      </c>
      <c r="E91" s="16">
        <v>1.9</v>
      </c>
      <c r="F91" s="16">
        <v>1.8</v>
      </c>
      <c r="G91" s="16">
        <v>3.7</v>
      </c>
      <c r="H91" s="11"/>
      <c r="I91" s="17" t="s">
        <v>660</v>
      </c>
    </row>
    <row r="92" spans="1:9">
      <c r="A92" s="11" t="s">
        <v>661</v>
      </c>
      <c r="B92" s="11" t="s">
        <v>1</v>
      </c>
      <c r="C92" s="11">
        <v>41</v>
      </c>
      <c r="D92" s="11">
        <v>103.8</v>
      </c>
      <c r="E92" s="16">
        <v>1.8</v>
      </c>
      <c r="F92" s="16">
        <v>2.2999999999999998</v>
      </c>
      <c r="G92" s="16">
        <v>4.0999999999999996</v>
      </c>
      <c r="H92" s="17" t="s">
        <v>67</v>
      </c>
      <c r="I92" s="17" t="s">
        <v>660</v>
      </c>
    </row>
    <row r="93" spans="1:9">
      <c r="A93" s="11" t="s">
        <v>661</v>
      </c>
      <c r="B93" s="11" t="s">
        <v>1</v>
      </c>
      <c r="C93" s="11">
        <v>42</v>
      </c>
      <c r="D93" s="11">
        <v>104.05</v>
      </c>
      <c r="E93" s="16">
        <v>1.7</v>
      </c>
      <c r="F93" s="16">
        <v>3.3</v>
      </c>
      <c r="G93" s="16">
        <v>5</v>
      </c>
      <c r="H93" s="17">
        <v>13</v>
      </c>
      <c r="I93" s="17" t="s">
        <v>660</v>
      </c>
    </row>
    <row r="94" spans="1:9">
      <c r="A94" s="11" t="s">
        <v>661</v>
      </c>
      <c r="B94" s="11" t="s">
        <v>1</v>
      </c>
      <c r="C94" s="11">
        <v>43</v>
      </c>
      <c r="D94" s="11">
        <v>104.35</v>
      </c>
      <c r="F94" s="16">
        <v>2</v>
      </c>
      <c r="H94" s="11"/>
      <c r="I94" s="17" t="s">
        <v>660</v>
      </c>
    </row>
    <row r="95" spans="1:9">
      <c r="A95" s="11" t="s">
        <v>661</v>
      </c>
      <c r="B95" s="11" t="s">
        <v>1</v>
      </c>
      <c r="C95" s="11">
        <v>44</v>
      </c>
      <c r="D95" s="11">
        <v>104.65</v>
      </c>
      <c r="E95" s="16">
        <v>1.1000000000000001</v>
      </c>
      <c r="F95" s="16">
        <v>1.9</v>
      </c>
      <c r="G95" s="16">
        <v>3</v>
      </c>
      <c r="H95" s="17">
        <v>3</v>
      </c>
      <c r="I95" s="17" t="s">
        <v>660</v>
      </c>
    </row>
    <row r="96" spans="1:9">
      <c r="A96" s="11" t="s">
        <v>661</v>
      </c>
      <c r="B96" s="11" t="s">
        <v>1</v>
      </c>
      <c r="C96" s="11">
        <v>45</v>
      </c>
      <c r="D96" s="11">
        <v>105.25</v>
      </c>
      <c r="E96" s="16">
        <v>1.6</v>
      </c>
      <c r="F96" s="16">
        <v>2</v>
      </c>
      <c r="G96" s="16">
        <v>3.6</v>
      </c>
      <c r="H96" s="11"/>
      <c r="I96" s="17" t="s">
        <v>660</v>
      </c>
    </row>
    <row r="97" spans="1:9">
      <c r="A97" s="11" t="s">
        <v>661</v>
      </c>
      <c r="B97" s="11" t="s">
        <v>1</v>
      </c>
      <c r="C97" s="11">
        <v>46</v>
      </c>
      <c r="D97" s="11">
        <v>105.45</v>
      </c>
      <c r="E97" s="16">
        <v>2</v>
      </c>
      <c r="F97" s="16">
        <v>1.5</v>
      </c>
      <c r="G97" s="16">
        <v>3.5</v>
      </c>
      <c r="H97" s="17" t="s">
        <v>67</v>
      </c>
      <c r="I97" s="17" t="s">
        <v>660</v>
      </c>
    </row>
    <row r="98" spans="1:9">
      <c r="A98" s="11" t="s">
        <v>661</v>
      </c>
      <c r="B98" s="11" t="s">
        <v>1</v>
      </c>
      <c r="C98" s="11">
        <v>47</v>
      </c>
      <c r="D98" s="11">
        <v>105.65</v>
      </c>
      <c r="E98" s="16">
        <v>1.42</v>
      </c>
      <c r="F98" s="16">
        <v>1.75</v>
      </c>
      <c r="G98" s="16">
        <v>3.17</v>
      </c>
      <c r="H98" s="17" t="s">
        <v>67</v>
      </c>
      <c r="I98" s="17" t="s">
        <v>660</v>
      </c>
    </row>
    <row r="99" spans="1:9">
      <c r="A99" s="11" t="s">
        <v>661</v>
      </c>
      <c r="B99" s="11" t="s">
        <v>1</v>
      </c>
      <c r="C99" s="11">
        <v>53</v>
      </c>
      <c r="D99" s="11">
        <v>106.95</v>
      </c>
      <c r="E99" s="16">
        <v>1.6</v>
      </c>
      <c r="F99" s="16">
        <v>4.2</v>
      </c>
      <c r="G99" s="16">
        <v>5.8000000000000007</v>
      </c>
      <c r="H99" s="17">
        <v>15</v>
      </c>
      <c r="I99" s="17" t="s">
        <v>660</v>
      </c>
    </row>
    <row r="100" spans="1:9">
      <c r="A100" s="11" t="s">
        <v>661</v>
      </c>
      <c r="B100" s="11" t="s">
        <v>1</v>
      </c>
      <c r="C100" s="11">
        <v>56</v>
      </c>
      <c r="D100" s="11">
        <v>107.55</v>
      </c>
      <c r="E100" s="16">
        <v>1.9</v>
      </c>
      <c r="F100" s="16">
        <v>4.0999999999999996</v>
      </c>
      <c r="G100" s="16">
        <v>6</v>
      </c>
      <c r="H100" s="17">
        <v>12</v>
      </c>
      <c r="I100" s="17" t="s">
        <v>660</v>
      </c>
    </row>
    <row r="101" spans="1:9">
      <c r="A101" s="11" t="s">
        <v>661</v>
      </c>
      <c r="B101" s="11" t="s">
        <v>1</v>
      </c>
      <c r="C101" s="11">
        <v>59</v>
      </c>
      <c r="D101" s="11">
        <v>108</v>
      </c>
      <c r="E101" s="16">
        <v>2.2000000000000002</v>
      </c>
      <c r="F101" s="16">
        <v>2</v>
      </c>
      <c r="G101" s="16">
        <v>4.2</v>
      </c>
      <c r="H101" s="11"/>
      <c r="I101" s="17" t="s">
        <v>660</v>
      </c>
    </row>
    <row r="102" spans="1:9">
      <c r="A102" s="11" t="s">
        <v>661</v>
      </c>
      <c r="B102" s="11" t="s">
        <v>1</v>
      </c>
      <c r="C102" s="11">
        <v>60</v>
      </c>
      <c r="D102" s="11">
        <v>108.2</v>
      </c>
      <c r="E102" s="16">
        <v>2.4</v>
      </c>
      <c r="F102" s="16">
        <v>3.2</v>
      </c>
      <c r="G102" s="16">
        <v>5.6</v>
      </c>
      <c r="H102" s="17">
        <v>4</v>
      </c>
      <c r="I102" s="17" t="s">
        <v>660</v>
      </c>
    </row>
    <row r="103" spans="1:9">
      <c r="A103" s="11" t="s">
        <v>661</v>
      </c>
      <c r="B103" s="11" t="s">
        <v>1</v>
      </c>
      <c r="C103" s="11">
        <v>61</v>
      </c>
      <c r="D103" s="11">
        <v>108.5</v>
      </c>
      <c r="E103" s="16">
        <v>1.3</v>
      </c>
      <c r="F103" s="16">
        <v>3.8</v>
      </c>
      <c r="G103" s="16">
        <v>5.0999999999999996</v>
      </c>
      <c r="H103" s="11"/>
      <c r="I103" s="17" t="s">
        <v>660</v>
      </c>
    </row>
    <row r="104" spans="1:9">
      <c r="A104" s="11" t="s">
        <v>661</v>
      </c>
      <c r="B104" s="11" t="s">
        <v>1</v>
      </c>
      <c r="C104" s="11">
        <v>62</v>
      </c>
      <c r="D104" s="11">
        <v>108.55</v>
      </c>
      <c r="E104" s="16">
        <v>2.1</v>
      </c>
      <c r="F104" s="16">
        <v>3.4</v>
      </c>
      <c r="G104" s="16">
        <v>5.5</v>
      </c>
      <c r="H104" s="17">
        <v>17</v>
      </c>
      <c r="I104" s="17" t="s">
        <v>660</v>
      </c>
    </row>
    <row r="105" spans="1:9">
      <c r="A105" s="11" t="s">
        <v>661</v>
      </c>
      <c r="B105" s="11" t="s">
        <v>1</v>
      </c>
      <c r="C105" s="11">
        <v>63</v>
      </c>
      <c r="D105" s="11">
        <v>108.3</v>
      </c>
      <c r="E105" s="16">
        <v>2.4</v>
      </c>
      <c r="F105" s="16">
        <v>3.5</v>
      </c>
      <c r="G105" s="16">
        <v>5.9</v>
      </c>
      <c r="H105" s="17">
        <v>13</v>
      </c>
      <c r="I105" s="17" t="s">
        <v>660</v>
      </c>
    </row>
    <row r="106" spans="1:9">
      <c r="A106" s="11" t="s">
        <v>661</v>
      </c>
      <c r="B106" s="11" t="s">
        <v>1</v>
      </c>
      <c r="C106" s="11">
        <v>64</v>
      </c>
      <c r="D106" s="11">
        <v>108.35</v>
      </c>
      <c r="E106" s="16">
        <v>1.85</v>
      </c>
      <c r="F106" s="16">
        <v>1.9</v>
      </c>
      <c r="G106" s="16">
        <v>3.75</v>
      </c>
      <c r="H106" s="17">
        <v>5</v>
      </c>
      <c r="I106" s="17" t="s">
        <v>660</v>
      </c>
    </row>
    <row r="107" spans="1:9">
      <c r="A107" s="11" t="s">
        <v>661</v>
      </c>
      <c r="B107" s="11" t="s">
        <v>1</v>
      </c>
      <c r="C107" s="11">
        <v>66</v>
      </c>
      <c r="D107" s="11">
        <v>108.65</v>
      </c>
      <c r="E107" s="16">
        <v>2</v>
      </c>
      <c r="F107" s="16">
        <v>3.3</v>
      </c>
      <c r="G107" s="16">
        <v>5.3</v>
      </c>
      <c r="H107" s="17">
        <v>3</v>
      </c>
      <c r="I107" s="17" t="s">
        <v>660</v>
      </c>
    </row>
    <row r="108" spans="1:9">
      <c r="A108" s="11" t="s">
        <v>661</v>
      </c>
      <c r="B108" s="11" t="s">
        <v>1</v>
      </c>
      <c r="C108" s="11">
        <v>71</v>
      </c>
      <c r="D108" s="11">
        <v>109.7</v>
      </c>
      <c r="E108" s="16">
        <v>1.2</v>
      </c>
      <c r="F108" s="16">
        <v>5.9</v>
      </c>
      <c r="G108" s="16">
        <v>7.1000000000000005</v>
      </c>
      <c r="H108" s="17">
        <v>8</v>
      </c>
      <c r="I108" s="17" t="s">
        <v>660</v>
      </c>
    </row>
    <row r="109" spans="1:9">
      <c r="A109" s="11" t="s">
        <v>661</v>
      </c>
      <c r="B109" s="11" t="s">
        <v>1</v>
      </c>
      <c r="C109" s="11">
        <v>73</v>
      </c>
      <c r="D109" s="11">
        <v>110.1</v>
      </c>
      <c r="E109" s="16">
        <v>1.8</v>
      </c>
      <c r="F109" s="16">
        <v>4.0999999999999996</v>
      </c>
      <c r="G109" s="16">
        <v>5.8999999999999995</v>
      </c>
      <c r="H109" s="17">
        <v>1</v>
      </c>
      <c r="I109" s="17" t="s">
        <v>660</v>
      </c>
    </row>
    <row r="110" spans="1:9">
      <c r="A110" s="11" t="s">
        <v>661</v>
      </c>
      <c r="B110" s="11" t="s">
        <v>1</v>
      </c>
      <c r="C110" s="11">
        <v>76</v>
      </c>
      <c r="D110" s="11">
        <v>111.1</v>
      </c>
      <c r="E110" s="16">
        <v>3.3</v>
      </c>
      <c r="F110" s="16">
        <v>1.6</v>
      </c>
      <c r="G110" s="16">
        <v>4.9000000000000004</v>
      </c>
      <c r="H110" s="17">
        <v>3</v>
      </c>
      <c r="I110" s="17" t="s">
        <v>660</v>
      </c>
    </row>
    <row r="111" spans="1:9">
      <c r="A111" s="11" t="s">
        <v>661</v>
      </c>
      <c r="B111" s="11" t="s">
        <v>1</v>
      </c>
      <c r="C111" s="11">
        <v>78</v>
      </c>
      <c r="D111" s="11">
        <v>111.5</v>
      </c>
      <c r="E111" s="16">
        <v>1.3</v>
      </c>
      <c r="F111" s="16">
        <v>4.8</v>
      </c>
      <c r="G111" s="16">
        <v>6.1</v>
      </c>
      <c r="H111" s="17">
        <v>9</v>
      </c>
      <c r="I111" s="17" t="s">
        <v>660</v>
      </c>
    </row>
    <row r="112" spans="1:9">
      <c r="A112" s="11" t="s">
        <v>661</v>
      </c>
      <c r="B112" s="11" t="s">
        <v>1</v>
      </c>
      <c r="C112" s="11">
        <v>80</v>
      </c>
      <c r="D112" s="11">
        <v>111.85</v>
      </c>
      <c r="E112" s="16">
        <v>1.35</v>
      </c>
      <c r="F112" s="16">
        <v>2.4</v>
      </c>
      <c r="G112" s="16">
        <v>3.75</v>
      </c>
      <c r="H112" s="17">
        <v>8</v>
      </c>
      <c r="I112" s="17" t="s">
        <v>660</v>
      </c>
    </row>
    <row r="113" spans="1:9">
      <c r="A113" s="11" t="s">
        <v>661</v>
      </c>
      <c r="B113" s="11" t="s">
        <v>1</v>
      </c>
      <c r="C113" s="11">
        <v>81</v>
      </c>
      <c r="D113" s="11">
        <v>112.05</v>
      </c>
      <c r="E113" s="16">
        <v>2</v>
      </c>
      <c r="F113" s="16">
        <v>2.9</v>
      </c>
      <c r="G113" s="16">
        <v>4.9000000000000004</v>
      </c>
      <c r="H113" s="17">
        <v>5</v>
      </c>
      <c r="I113" s="17" t="s">
        <v>660</v>
      </c>
    </row>
    <row r="114" spans="1:9">
      <c r="A114" s="11" t="s">
        <v>661</v>
      </c>
      <c r="B114" s="11" t="s">
        <v>1</v>
      </c>
      <c r="C114" s="11">
        <v>82</v>
      </c>
      <c r="D114" s="11">
        <v>112.2</v>
      </c>
      <c r="E114" s="16">
        <v>2.1</v>
      </c>
      <c r="F114" s="16">
        <v>3.2</v>
      </c>
      <c r="G114" s="16">
        <v>5.3000000000000007</v>
      </c>
      <c r="H114" s="17">
        <v>13</v>
      </c>
      <c r="I114" s="17" t="s">
        <v>660</v>
      </c>
    </row>
    <row r="115" spans="1:9">
      <c r="A115" s="11" t="s">
        <v>661</v>
      </c>
      <c r="B115" s="11" t="s">
        <v>1</v>
      </c>
      <c r="C115" s="11">
        <v>85</v>
      </c>
      <c r="D115" s="11">
        <v>112.85</v>
      </c>
      <c r="E115" s="16">
        <v>0.5</v>
      </c>
      <c r="F115" s="16">
        <v>3.2</v>
      </c>
      <c r="G115" s="16">
        <v>3.7</v>
      </c>
      <c r="H115" s="17">
        <v>12</v>
      </c>
      <c r="I115" s="17" t="s">
        <v>660</v>
      </c>
    </row>
    <row r="116" spans="1:9">
      <c r="A116" s="11" t="s">
        <v>661</v>
      </c>
      <c r="B116" s="11" t="s">
        <v>1</v>
      </c>
      <c r="C116" s="11">
        <v>87</v>
      </c>
      <c r="D116" s="11">
        <v>113.2</v>
      </c>
      <c r="E116" s="16">
        <v>2.6</v>
      </c>
      <c r="F116" s="16">
        <v>2.2000000000000002</v>
      </c>
      <c r="G116" s="16">
        <v>4.8000000000000007</v>
      </c>
      <c r="H116" s="17">
        <v>3</v>
      </c>
      <c r="I116" s="17" t="s">
        <v>660</v>
      </c>
    </row>
    <row r="117" spans="1:9">
      <c r="A117" s="11" t="s">
        <v>661</v>
      </c>
      <c r="B117" s="11" t="s">
        <v>1</v>
      </c>
      <c r="C117" s="11">
        <v>88</v>
      </c>
      <c r="D117" s="11">
        <v>113.4</v>
      </c>
      <c r="E117" s="16">
        <v>2.1</v>
      </c>
      <c r="F117" s="16">
        <v>2.5</v>
      </c>
      <c r="G117" s="16">
        <v>4.5999999999999996</v>
      </c>
      <c r="H117" s="17">
        <v>30</v>
      </c>
      <c r="I117" s="17" t="s">
        <v>660</v>
      </c>
    </row>
    <row r="118" spans="1:9">
      <c r="A118" s="11" t="s">
        <v>661</v>
      </c>
      <c r="B118" s="11" t="s">
        <v>1</v>
      </c>
      <c r="C118" s="11">
        <v>89</v>
      </c>
      <c r="D118" s="11">
        <v>113.6</v>
      </c>
      <c r="E118" s="16">
        <v>2.5</v>
      </c>
      <c r="F118" s="16">
        <v>3.2</v>
      </c>
      <c r="G118" s="16">
        <v>5.7</v>
      </c>
      <c r="H118" s="17">
        <v>9</v>
      </c>
      <c r="I118" s="17" t="s">
        <v>660</v>
      </c>
    </row>
    <row r="119" spans="1:9">
      <c r="A119" s="11" t="s">
        <v>661</v>
      </c>
      <c r="B119" s="11" t="s">
        <v>1</v>
      </c>
      <c r="C119" s="11">
        <v>90</v>
      </c>
      <c r="D119" s="11">
        <v>113.9</v>
      </c>
      <c r="E119" s="16">
        <v>1.8</v>
      </c>
      <c r="F119" s="16">
        <v>3.4</v>
      </c>
      <c r="G119" s="16">
        <v>5.2</v>
      </c>
      <c r="H119" s="17">
        <v>1</v>
      </c>
      <c r="I119" s="17" t="s">
        <v>660</v>
      </c>
    </row>
    <row r="120" spans="1:9">
      <c r="A120" s="11" t="s">
        <v>661</v>
      </c>
      <c r="B120" s="11" t="s">
        <v>1</v>
      </c>
      <c r="C120" s="11">
        <v>92</v>
      </c>
      <c r="D120" s="11">
        <v>114.3</v>
      </c>
      <c r="E120" s="16">
        <v>0.9</v>
      </c>
      <c r="F120" s="16">
        <v>2.5</v>
      </c>
      <c r="G120" s="16">
        <v>3.4</v>
      </c>
      <c r="H120" s="17">
        <v>4</v>
      </c>
      <c r="I120" s="17" t="s">
        <v>660</v>
      </c>
    </row>
    <row r="121" spans="1:9">
      <c r="A121" s="11" t="s">
        <v>661</v>
      </c>
      <c r="B121" s="11" t="s">
        <v>1</v>
      </c>
      <c r="C121" s="11">
        <v>93</v>
      </c>
      <c r="D121" s="11">
        <v>114.5</v>
      </c>
      <c r="E121" s="16">
        <v>1.9</v>
      </c>
      <c r="F121" s="16">
        <v>3.4</v>
      </c>
      <c r="G121" s="16">
        <v>5.3</v>
      </c>
      <c r="H121" s="17">
        <v>5</v>
      </c>
      <c r="I121" s="17" t="s">
        <v>660</v>
      </c>
    </row>
    <row r="122" spans="1:9">
      <c r="A122" s="11" t="s">
        <v>661</v>
      </c>
      <c r="B122" s="11" t="s">
        <v>1</v>
      </c>
      <c r="C122" s="11">
        <v>94</v>
      </c>
      <c r="D122" s="11">
        <v>114.75</v>
      </c>
      <c r="E122" s="16">
        <v>1.2</v>
      </c>
      <c r="F122" s="16">
        <v>2.2999999999999998</v>
      </c>
      <c r="G122" s="16">
        <v>3.5</v>
      </c>
      <c r="H122" s="17">
        <v>10</v>
      </c>
      <c r="I122" s="17" t="s">
        <v>660</v>
      </c>
    </row>
    <row r="123" spans="1:9">
      <c r="A123" s="11" t="s">
        <v>661</v>
      </c>
      <c r="B123" s="11" t="s">
        <v>1</v>
      </c>
      <c r="C123" s="11">
        <v>95</v>
      </c>
      <c r="D123" s="11">
        <v>114.95</v>
      </c>
      <c r="E123" s="16">
        <v>2.4</v>
      </c>
      <c r="F123" s="16">
        <v>3.2</v>
      </c>
      <c r="G123" s="16">
        <v>5.6</v>
      </c>
      <c r="H123" s="17">
        <v>5</v>
      </c>
      <c r="I123" s="17" t="s">
        <v>660</v>
      </c>
    </row>
    <row r="124" spans="1:9">
      <c r="A124" s="11" t="s">
        <v>661</v>
      </c>
      <c r="B124" s="11" t="s">
        <v>1</v>
      </c>
      <c r="C124" s="11">
        <v>98</v>
      </c>
      <c r="D124" s="11">
        <v>115.6</v>
      </c>
      <c r="E124" s="16">
        <v>1.9</v>
      </c>
      <c r="F124" s="16">
        <v>2.5</v>
      </c>
      <c r="G124" s="16">
        <v>4.4000000000000004</v>
      </c>
      <c r="H124" s="17">
        <v>10</v>
      </c>
      <c r="I124" s="17" t="s">
        <v>660</v>
      </c>
    </row>
    <row r="125" spans="1:9">
      <c r="A125" s="11" t="s">
        <v>661</v>
      </c>
      <c r="B125" s="11" t="s">
        <v>1</v>
      </c>
      <c r="C125" s="11">
        <v>101</v>
      </c>
      <c r="D125" s="11">
        <v>116.1</v>
      </c>
      <c r="E125" s="16">
        <v>3.2</v>
      </c>
      <c r="F125" s="16">
        <v>3.2</v>
      </c>
      <c r="G125" s="16">
        <v>6.4</v>
      </c>
      <c r="H125" s="17">
        <v>8</v>
      </c>
      <c r="I125" s="17" t="s">
        <v>660</v>
      </c>
    </row>
    <row r="126" spans="1:9">
      <c r="A126" s="11" t="s">
        <v>661</v>
      </c>
      <c r="B126" s="11" t="s">
        <v>1</v>
      </c>
      <c r="C126" s="11">
        <v>102</v>
      </c>
      <c r="D126" s="11">
        <v>116.25</v>
      </c>
      <c r="E126" s="16">
        <v>2.8</v>
      </c>
      <c r="F126" s="16">
        <v>3.6</v>
      </c>
      <c r="G126" s="16">
        <v>6.4</v>
      </c>
      <c r="H126" s="17">
        <v>6</v>
      </c>
      <c r="I126" s="17" t="s">
        <v>660</v>
      </c>
    </row>
    <row r="127" spans="1:9">
      <c r="A127" s="11" t="s">
        <v>661</v>
      </c>
      <c r="B127" s="11" t="s">
        <v>1</v>
      </c>
      <c r="C127" s="11">
        <v>103</v>
      </c>
      <c r="D127" s="11">
        <v>116.4</v>
      </c>
      <c r="E127" s="16">
        <v>1.5</v>
      </c>
      <c r="F127" s="16">
        <v>2.9</v>
      </c>
      <c r="G127" s="16">
        <v>4.4000000000000004</v>
      </c>
      <c r="H127" s="17">
        <v>8</v>
      </c>
      <c r="I127" s="17" t="s">
        <v>660</v>
      </c>
    </row>
    <row r="128" spans="1:9">
      <c r="A128" s="11" t="s">
        <v>661</v>
      </c>
      <c r="B128" s="11" t="s">
        <v>1</v>
      </c>
      <c r="C128" s="11">
        <v>105</v>
      </c>
      <c r="D128" s="11">
        <v>116.85</v>
      </c>
      <c r="E128" s="16">
        <v>4</v>
      </c>
      <c r="F128" s="16">
        <v>3.1</v>
      </c>
      <c r="G128" s="16">
        <v>7.1</v>
      </c>
      <c r="H128" s="17">
        <v>1</v>
      </c>
      <c r="I128" s="17" t="s">
        <v>660</v>
      </c>
    </row>
    <row r="129" spans="1:9">
      <c r="A129" s="11" t="s">
        <v>661</v>
      </c>
      <c r="B129" s="11" t="s">
        <v>1</v>
      </c>
      <c r="C129" s="11">
        <v>116</v>
      </c>
      <c r="D129" s="11">
        <v>119.1</v>
      </c>
      <c r="E129" s="16">
        <v>2</v>
      </c>
      <c r="F129" s="16">
        <v>2.2999999999999998</v>
      </c>
      <c r="G129" s="16">
        <v>4.3</v>
      </c>
      <c r="H129" s="17">
        <v>2</v>
      </c>
      <c r="I129" s="17" t="s">
        <v>660</v>
      </c>
    </row>
    <row r="130" spans="1:9">
      <c r="A130" s="11" t="s">
        <v>661</v>
      </c>
      <c r="B130" s="11" t="s">
        <v>1</v>
      </c>
      <c r="C130" s="11">
        <v>117</v>
      </c>
      <c r="D130" s="11">
        <v>119.3</v>
      </c>
      <c r="E130" s="16">
        <v>1.42</v>
      </c>
      <c r="F130" s="16">
        <v>2.5</v>
      </c>
      <c r="G130" s="16">
        <v>3.92</v>
      </c>
      <c r="H130" s="17">
        <v>9</v>
      </c>
      <c r="I130" s="17" t="s">
        <v>660</v>
      </c>
    </row>
    <row r="131" spans="1:9">
      <c r="A131" s="11" t="s">
        <v>661</v>
      </c>
      <c r="B131" s="11" t="s">
        <v>1</v>
      </c>
      <c r="C131" s="11">
        <v>118</v>
      </c>
      <c r="D131" s="11">
        <v>129.65</v>
      </c>
      <c r="E131" s="16">
        <v>1.9</v>
      </c>
      <c r="F131" s="16">
        <v>3.1</v>
      </c>
      <c r="G131" s="16">
        <v>5</v>
      </c>
      <c r="H131" s="11"/>
      <c r="I131" s="17" t="s">
        <v>660</v>
      </c>
    </row>
    <row r="132" spans="1:9">
      <c r="A132" s="11" t="s">
        <v>661</v>
      </c>
      <c r="B132" s="11" t="s">
        <v>1</v>
      </c>
      <c r="C132" s="11">
        <v>123</v>
      </c>
      <c r="D132" s="11">
        <v>130.65</v>
      </c>
      <c r="E132" s="16">
        <v>2.4000000000000004</v>
      </c>
      <c r="F132" s="16">
        <v>1.3</v>
      </c>
      <c r="G132" s="16">
        <v>3.7</v>
      </c>
      <c r="H132" s="17">
        <v>1</v>
      </c>
      <c r="I132" s="17" t="s">
        <v>660</v>
      </c>
    </row>
    <row r="133" spans="1:9">
      <c r="A133" s="11" t="s">
        <v>661</v>
      </c>
      <c r="B133" s="11" t="s">
        <v>1</v>
      </c>
      <c r="C133" s="11">
        <v>126</v>
      </c>
      <c r="D133" s="11">
        <v>131.30000000000001</v>
      </c>
      <c r="E133" s="16">
        <v>1.2</v>
      </c>
      <c r="F133" s="16">
        <v>1.3</v>
      </c>
      <c r="G133" s="16">
        <v>2.5</v>
      </c>
      <c r="H133" s="17">
        <v>2</v>
      </c>
      <c r="I133" s="17" t="s">
        <v>660</v>
      </c>
    </row>
    <row r="134" spans="1:9">
      <c r="A134" s="11" t="s">
        <v>661</v>
      </c>
      <c r="B134" s="11" t="s">
        <v>1</v>
      </c>
      <c r="C134" s="11">
        <v>130</v>
      </c>
      <c r="D134" s="11">
        <v>132.1</v>
      </c>
      <c r="E134" s="16">
        <v>2.5</v>
      </c>
      <c r="F134" s="16">
        <v>2.9</v>
      </c>
      <c r="G134" s="16">
        <v>5.4</v>
      </c>
      <c r="H134" s="17">
        <v>11</v>
      </c>
      <c r="I134" s="17" t="s">
        <v>660</v>
      </c>
    </row>
    <row r="135" spans="1:9">
      <c r="A135" s="11" t="s">
        <v>661</v>
      </c>
      <c r="B135" s="11" t="s">
        <v>1</v>
      </c>
      <c r="C135" s="11">
        <v>131</v>
      </c>
      <c r="D135" s="11">
        <v>132.30000000000001</v>
      </c>
      <c r="E135" s="16">
        <v>3</v>
      </c>
      <c r="F135" s="16">
        <v>2.7</v>
      </c>
      <c r="G135" s="16">
        <v>5.7</v>
      </c>
      <c r="H135" s="17">
        <v>5</v>
      </c>
      <c r="I135" s="17" t="s">
        <v>660</v>
      </c>
    </row>
    <row r="136" spans="1:9">
      <c r="A136" s="11" t="s">
        <v>661</v>
      </c>
      <c r="B136" s="11" t="s">
        <v>1</v>
      </c>
      <c r="C136" s="11">
        <v>132</v>
      </c>
      <c r="D136" s="11">
        <v>132.44999999999999</v>
      </c>
      <c r="E136" s="16">
        <v>1.2</v>
      </c>
      <c r="F136" s="16">
        <v>4.5999999999999996</v>
      </c>
      <c r="G136" s="16">
        <v>5.8</v>
      </c>
      <c r="H136" s="17">
        <v>11</v>
      </c>
      <c r="I136" s="17" t="s">
        <v>660</v>
      </c>
    </row>
    <row r="137" spans="1:9">
      <c r="A137" s="11" t="s">
        <v>661</v>
      </c>
      <c r="B137" s="11" t="s">
        <v>1</v>
      </c>
      <c r="C137" s="11">
        <v>134</v>
      </c>
      <c r="D137" s="11">
        <v>132.9</v>
      </c>
      <c r="E137" s="16">
        <v>3.8</v>
      </c>
      <c r="F137" s="16">
        <v>1.5</v>
      </c>
      <c r="G137" s="16">
        <v>5.3</v>
      </c>
      <c r="H137" s="17">
        <v>23</v>
      </c>
      <c r="I137" s="17" t="s">
        <v>660</v>
      </c>
    </row>
    <row r="138" spans="1:9">
      <c r="A138" s="11" t="s">
        <v>661</v>
      </c>
      <c r="B138" s="11" t="s">
        <v>1</v>
      </c>
      <c r="C138" s="11">
        <v>136</v>
      </c>
      <c r="D138" s="11">
        <v>133.25</v>
      </c>
      <c r="E138" s="16">
        <v>2.1</v>
      </c>
      <c r="F138" s="16">
        <v>3.6</v>
      </c>
      <c r="G138" s="16">
        <v>5.7</v>
      </c>
      <c r="H138" s="17">
        <v>13</v>
      </c>
      <c r="I138" s="17" t="s">
        <v>660</v>
      </c>
    </row>
    <row r="139" spans="1:9">
      <c r="A139" s="11" t="s">
        <v>661</v>
      </c>
      <c r="B139" s="11" t="s">
        <v>1</v>
      </c>
      <c r="C139" s="11">
        <v>137</v>
      </c>
      <c r="D139" s="11">
        <v>133.5</v>
      </c>
      <c r="E139" s="16">
        <v>2</v>
      </c>
      <c r="F139" s="16">
        <v>3.4</v>
      </c>
      <c r="G139" s="16">
        <v>5.4</v>
      </c>
      <c r="H139" s="17">
        <v>21</v>
      </c>
      <c r="I139" s="17" t="s">
        <v>660</v>
      </c>
    </row>
    <row r="140" spans="1:9">
      <c r="A140" s="11" t="s">
        <v>661</v>
      </c>
      <c r="B140" s="11" t="s">
        <v>1</v>
      </c>
      <c r="C140" s="11">
        <v>138</v>
      </c>
      <c r="D140" s="11">
        <v>133.69999999999999</v>
      </c>
      <c r="E140" s="16">
        <v>1.5</v>
      </c>
      <c r="F140" s="16">
        <v>3.7</v>
      </c>
      <c r="G140" s="16">
        <v>5.2</v>
      </c>
      <c r="H140" s="17">
        <v>18</v>
      </c>
      <c r="I140" s="17" t="s">
        <v>660</v>
      </c>
    </row>
    <row r="141" spans="1:9">
      <c r="A141" s="11" t="s">
        <v>661</v>
      </c>
      <c r="B141" s="11" t="s">
        <v>1</v>
      </c>
      <c r="C141" s="11">
        <v>141</v>
      </c>
      <c r="D141" s="11">
        <v>134.25</v>
      </c>
      <c r="E141" s="16">
        <v>1.7</v>
      </c>
      <c r="F141" s="16">
        <v>4.2</v>
      </c>
      <c r="G141" s="16">
        <v>5.9</v>
      </c>
      <c r="H141" s="17">
        <v>13</v>
      </c>
      <c r="I141" s="17" t="s">
        <v>660</v>
      </c>
    </row>
    <row r="142" spans="1:9">
      <c r="A142" s="11" t="s">
        <v>661</v>
      </c>
      <c r="B142" s="11" t="s">
        <v>1</v>
      </c>
      <c r="C142" s="11">
        <v>142</v>
      </c>
      <c r="D142" s="11">
        <v>134.30000000000001</v>
      </c>
      <c r="E142" s="16">
        <v>2.8</v>
      </c>
      <c r="F142" s="16">
        <v>2.8</v>
      </c>
      <c r="G142" s="16">
        <v>5.6</v>
      </c>
      <c r="H142" s="17">
        <v>4</v>
      </c>
      <c r="I142" s="17" t="s">
        <v>660</v>
      </c>
    </row>
    <row r="143" spans="1:9">
      <c r="A143" s="11" t="s">
        <v>661</v>
      </c>
      <c r="B143" s="11" t="s">
        <v>1</v>
      </c>
      <c r="C143" s="11">
        <v>143</v>
      </c>
      <c r="D143" s="11">
        <v>134.5</v>
      </c>
      <c r="E143" s="16">
        <v>1.9</v>
      </c>
      <c r="F143" s="16">
        <v>2.2000000000000002</v>
      </c>
      <c r="G143" s="16">
        <v>4.0999999999999996</v>
      </c>
      <c r="H143" s="17">
        <v>11</v>
      </c>
      <c r="I143" s="17" t="s">
        <v>660</v>
      </c>
    </row>
    <row r="144" spans="1:9">
      <c r="A144" s="11" t="s">
        <v>661</v>
      </c>
      <c r="B144" s="11" t="s">
        <v>1</v>
      </c>
      <c r="C144" s="11">
        <v>146</v>
      </c>
      <c r="D144" s="11">
        <v>135.15</v>
      </c>
      <c r="E144" s="16">
        <v>3.3</v>
      </c>
      <c r="F144" s="16">
        <v>5.2</v>
      </c>
      <c r="G144" s="16">
        <v>8.5</v>
      </c>
      <c r="H144" s="17">
        <v>14</v>
      </c>
      <c r="I144" s="17" t="s">
        <v>660</v>
      </c>
    </row>
    <row r="145" spans="1:9">
      <c r="A145" s="11" t="s">
        <v>661</v>
      </c>
      <c r="B145" s="11" t="s">
        <v>1</v>
      </c>
      <c r="C145" s="11">
        <v>149</v>
      </c>
      <c r="D145" s="11">
        <v>135.80000000000001</v>
      </c>
      <c r="E145" s="16">
        <v>1.5</v>
      </c>
      <c r="F145" s="16">
        <v>2.8</v>
      </c>
      <c r="G145" s="16">
        <v>4.3</v>
      </c>
      <c r="H145" s="17">
        <v>14</v>
      </c>
      <c r="I145" s="17" t="s">
        <v>660</v>
      </c>
    </row>
    <row r="146" spans="1:9">
      <c r="A146" s="11" t="s">
        <v>661</v>
      </c>
      <c r="B146" s="11" t="s">
        <v>1</v>
      </c>
      <c r="C146" s="11">
        <v>151</v>
      </c>
      <c r="D146" s="11">
        <v>136.25</v>
      </c>
      <c r="E146" s="16">
        <v>1.84</v>
      </c>
      <c r="F146" s="16">
        <v>1.8</v>
      </c>
      <c r="G146" s="16">
        <v>3.64</v>
      </c>
      <c r="H146" s="17">
        <v>11</v>
      </c>
      <c r="I146" s="17" t="s">
        <v>660</v>
      </c>
    </row>
    <row r="147" spans="1:9">
      <c r="A147" s="11" t="s">
        <v>661</v>
      </c>
      <c r="B147" s="11" t="s">
        <v>1</v>
      </c>
      <c r="C147" s="11">
        <v>159</v>
      </c>
      <c r="D147" s="11">
        <v>137.65</v>
      </c>
      <c r="E147" s="16">
        <v>1.3</v>
      </c>
      <c r="F147" s="16">
        <v>2</v>
      </c>
      <c r="G147" s="16">
        <v>3.3</v>
      </c>
      <c r="H147" s="17">
        <v>3</v>
      </c>
      <c r="I147" s="17" t="s">
        <v>660</v>
      </c>
    </row>
    <row r="148" spans="1:9">
      <c r="A148" s="11" t="s">
        <v>661</v>
      </c>
      <c r="B148" s="11" t="s">
        <v>1</v>
      </c>
      <c r="C148" s="11">
        <v>161</v>
      </c>
      <c r="D148" s="11">
        <v>138.05000000000001</v>
      </c>
      <c r="E148" s="16">
        <v>0.3</v>
      </c>
      <c r="F148" s="16">
        <v>2.4</v>
      </c>
      <c r="G148" s="16">
        <v>2.6999999999999997</v>
      </c>
      <c r="H148" s="17">
        <v>1</v>
      </c>
      <c r="I148" s="17" t="s">
        <v>660</v>
      </c>
    </row>
    <row r="149" spans="1:9">
      <c r="A149" s="11" t="s">
        <v>661</v>
      </c>
      <c r="B149" s="11" t="s">
        <v>1</v>
      </c>
      <c r="C149" s="11">
        <v>164</v>
      </c>
      <c r="D149" s="11">
        <v>138.6</v>
      </c>
      <c r="E149" s="16">
        <v>1.2</v>
      </c>
      <c r="F149" s="16">
        <v>3.2</v>
      </c>
      <c r="G149" s="16">
        <v>4.4000000000000004</v>
      </c>
      <c r="H149" s="17">
        <v>5</v>
      </c>
      <c r="I149" s="17" t="s">
        <v>660</v>
      </c>
    </row>
    <row r="150" spans="1:9">
      <c r="A150" s="11" t="s">
        <v>661</v>
      </c>
      <c r="B150" s="11" t="s">
        <v>1</v>
      </c>
      <c r="C150" s="11">
        <v>174</v>
      </c>
      <c r="D150" s="11">
        <v>140.65</v>
      </c>
      <c r="E150" s="16">
        <v>2.0999999999999996</v>
      </c>
      <c r="F150" s="16">
        <v>2.4</v>
      </c>
      <c r="G150" s="16">
        <v>4.5</v>
      </c>
      <c r="H150" s="17">
        <v>1</v>
      </c>
      <c r="I150" s="17" t="s">
        <v>660</v>
      </c>
    </row>
    <row r="151" spans="1:9">
      <c r="A151" s="11" t="s">
        <v>661</v>
      </c>
      <c r="B151" s="11" t="s">
        <v>1</v>
      </c>
      <c r="C151" s="11">
        <v>176</v>
      </c>
      <c r="D151" s="11">
        <v>141.05000000000001</v>
      </c>
      <c r="E151" s="16">
        <v>1.6</v>
      </c>
      <c r="F151" s="16">
        <v>4.0999999999999996</v>
      </c>
      <c r="G151" s="16">
        <v>5.6999999999999993</v>
      </c>
      <c r="H151" s="17">
        <v>8</v>
      </c>
      <c r="I151" s="17" t="s">
        <v>660</v>
      </c>
    </row>
    <row r="152" spans="1:9">
      <c r="A152" s="11" t="s">
        <v>661</v>
      </c>
      <c r="B152" s="11" t="s">
        <v>1</v>
      </c>
      <c r="C152" s="11">
        <v>177</v>
      </c>
      <c r="D152" s="11">
        <v>141.25</v>
      </c>
      <c r="E152" s="16">
        <v>1.1000000000000001</v>
      </c>
      <c r="F152" s="16">
        <v>4.2</v>
      </c>
      <c r="G152" s="16">
        <v>5.3000000000000007</v>
      </c>
      <c r="H152" s="17">
        <v>2</v>
      </c>
      <c r="I152" s="17" t="s">
        <v>660</v>
      </c>
    </row>
    <row r="153" spans="1:9">
      <c r="A153" s="11" t="s">
        <v>661</v>
      </c>
      <c r="B153" s="11" t="s">
        <v>1</v>
      </c>
      <c r="C153" s="11">
        <v>178</v>
      </c>
      <c r="D153" s="11">
        <v>141.35</v>
      </c>
      <c r="E153" s="16">
        <v>0.6</v>
      </c>
      <c r="F153" s="16">
        <v>3.6</v>
      </c>
      <c r="G153" s="16">
        <v>4.2</v>
      </c>
      <c r="H153" s="17">
        <v>5</v>
      </c>
      <c r="I153" s="17" t="s">
        <v>660</v>
      </c>
    </row>
    <row r="154" spans="1:9">
      <c r="A154" s="11" t="s">
        <v>661</v>
      </c>
      <c r="B154" s="11" t="s">
        <v>1</v>
      </c>
      <c r="C154" s="11">
        <v>181</v>
      </c>
      <c r="D154" s="11">
        <v>142</v>
      </c>
      <c r="E154" s="16">
        <v>2.2000000000000002</v>
      </c>
      <c r="F154" s="16">
        <v>4.2</v>
      </c>
      <c r="G154" s="16">
        <v>6.4</v>
      </c>
      <c r="H154" s="17">
        <v>3</v>
      </c>
      <c r="I154" s="17" t="s">
        <v>660</v>
      </c>
    </row>
    <row r="155" spans="1:9">
      <c r="A155" s="11" t="s">
        <v>661</v>
      </c>
      <c r="B155" s="11" t="s">
        <v>1</v>
      </c>
      <c r="C155" s="11">
        <v>182</v>
      </c>
      <c r="D155" s="11">
        <v>142.19999999999999</v>
      </c>
      <c r="E155" s="16">
        <v>1.3</v>
      </c>
      <c r="F155" s="16">
        <v>3.3</v>
      </c>
      <c r="G155" s="16">
        <v>4.5999999999999996</v>
      </c>
      <c r="H155" s="17">
        <v>0</v>
      </c>
      <c r="I155" s="17" t="s">
        <v>660</v>
      </c>
    </row>
    <row r="156" spans="1:9">
      <c r="A156" s="11" t="s">
        <v>661</v>
      </c>
      <c r="B156" s="11" t="s">
        <v>1</v>
      </c>
      <c r="C156" s="11">
        <v>183</v>
      </c>
      <c r="D156" s="11">
        <v>142.35</v>
      </c>
      <c r="E156" s="16">
        <v>1.7</v>
      </c>
      <c r="F156" s="16">
        <v>2.8</v>
      </c>
      <c r="G156" s="16">
        <v>4.5</v>
      </c>
      <c r="H156" s="17">
        <v>7</v>
      </c>
      <c r="I156" s="17" t="s">
        <v>660</v>
      </c>
    </row>
    <row r="157" spans="1:9">
      <c r="A157" s="11" t="s">
        <v>661</v>
      </c>
      <c r="B157" s="11" t="s">
        <v>1</v>
      </c>
      <c r="C157" s="11">
        <v>184</v>
      </c>
      <c r="D157" s="11">
        <v>142.5</v>
      </c>
      <c r="E157" s="16">
        <v>1.9</v>
      </c>
      <c r="F157" s="16">
        <v>1.7</v>
      </c>
      <c r="G157" s="16">
        <v>3.5999999999999996</v>
      </c>
      <c r="H157" s="17">
        <v>9</v>
      </c>
      <c r="I157" s="17" t="s">
        <v>660</v>
      </c>
    </row>
    <row r="158" spans="1:9">
      <c r="A158" s="11" t="s">
        <v>661</v>
      </c>
      <c r="B158" s="11" t="s">
        <v>1</v>
      </c>
      <c r="C158" s="11">
        <v>185</v>
      </c>
      <c r="D158" s="11">
        <v>142.65</v>
      </c>
      <c r="E158" s="16">
        <v>2.6</v>
      </c>
      <c r="F158" s="16">
        <v>2.2999999999999998</v>
      </c>
      <c r="G158" s="16">
        <v>4.9000000000000004</v>
      </c>
      <c r="H158" s="17">
        <v>30</v>
      </c>
      <c r="I158" s="17" t="s">
        <v>660</v>
      </c>
    </row>
    <row r="159" spans="1:9">
      <c r="A159" s="11" t="s">
        <v>661</v>
      </c>
      <c r="B159" s="11" t="s">
        <v>1</v>
      </c>
      <c r="C159" s="11">
        <v>186</v>
      </c>
      <c r="D159" s="11">
        <v>142.85</v>
      </c>
      <c r="E159" s="16">
        <v>3.4</v>
      </c>
      <c r="F159" s="16">
        <v>3</v>
      </c>
      <c r="G159" s="16">
        <v>6.4</v>
      </c>
      <c r="H159" s="11"/>
      <c r="I159" s="17" t="s">
        <v>660</v>
      </c>
    </row>
    <row r="160" spans="1:9">
      <c r="A160" s="11" t="s">
        <v>661</v>
      </c>
      <c r="B160" s="11" t="s">
        <v>1</v>
      </c>
      <c r="C160" s="11">
        <v>187</v>
      </c>
      <c r="D160" s="11">
        <v>143.05000000000001</v>
      </c>
      <c r="E160" s="16">
        <v>2.4</v>
      </c>
      <c r="F160" s="16">
        <v>1.7</v>
      </c>
      <c r="G160" s="16">
        <v>4.0999999999999996</v>
      </c>
      <c r="H160" s="11"/>
      <c r="I160" s="17" t="s">
        <v>660</v>
      </c>
    </row>
    <row r="161" spans="1:9">
      <c r="A161" s="11" t="s">
        <v>661</v>
      </c>
      <c r="B161" s="11" t="s">
        <v>1</v>
      </c>
      <c r="C161" s="11">
        <v>188</v>
      </c>
      <c r="D161" s="11">
        <v>143.19999999999999</v>
      </c>
      <c r="E161" s="16">
        <v>2.1</v>
      </c>
      <c r="F161" s="16">
        <v>2.2999999999999998</v>
      </c>
      <c r="G161" s="16">
        <v>4.4000000000000004</v>
      </c>
      <c r="H161" s="17">
        <v>17</v>
      </c>
      <c r="I161" s="17" t="s">
        <v>660</v>
      </c>
    </row>
    <row r="162" spans="1:9">
      <c r="A162" s="11" t="s">
        <v>661</v>
      </c>
      <c r="B162" s="11" t="s">
        <v>1</v>
      </c>
      <c r="C162" s="11">
        <v>189</v>
      </c>
      <c r="D162" s="11">
        <v>143.4</v>
      </c>
      <c r="E162" s="16">
        <v>1.9</v>
      </c>
      <c r="F162" s="16">
        <v>4.4000000000000004</v>
      </c>
      <c r="G162" s="16">
        <v>6.3000000000000007</v>
      </c>
      <c r="H162" s="17">
        <v>14</v>
      </c>
      <c r="I162" s="17" t="s">
        <v>660</v>
      </c>
    </row>
    <row r="163" spans="1:9">
      <c r="A163" s="11" t="s">
        <v>661</v>
      </c>
      <c r="B163" s="11" t="s">
        <v>1</v>
      </c>
      <c r="C163" s="11">
        <v>190</v>
      </c>
      <c r="D163" s="11">
        <v>143.6</v>
      </c>
      <c r="E163" s="16">
        <v>2.2000000000000002</v>
      </c>
      <c r="F163" s="16">
        <v>4.9000000000000004</v>
      </c>
      <c r="G163" s="16">
        <v>7.1000000000000005</v>
      </c>
      <c r="H163" s="17">
        <v>10</v>
      </c>
      <c r="I163" s="17" t="s">
        <v>660</v>
      </c>
    </row>
    <row r="164" spans="1:9">
      <c r="A164" s="11" t="s">
        <v>661</v>
      </c>
      <c r="B164" s="11" t="s">
        <v>1</v>
      </c>
      <c r="C164" s="11">
        <v>197</v>
      </c>
      <c r="D164" s="11">
        <v>128.69999999999999</v>
      </c>
      <c r="E164" s="16">
        <v>2.9</v>
      </c>
      <c r="F164" s="16">
        <v>3.1</v>
      </c>
      <c r="G164" s="16">
        <v>6</v>
      </c>
      <c r="H164" s="17">
        <v>8</v>
      </c>
      <c r="I164" s="17" t="s">
        <v>660</v>
      </c>
    </row>
    <row r="165" spans="1:9">
      <c r="A165" s="11" t="s">
        <v>661</v>
      </c>
      <c r="B165" s="11" t="s">
        <v>1</v>
      </c>
      <c r="C165" s="11">
        <v>200</v>
      </c>
      <c r="D165" s="11">
        <v>129.30000000000001</v>
      </c>
      <c r="E165" s="16">
        <v>1.3</v>
      </c>
      <c r="F165" s="16">
        <v>2.8</v>
      </c>
      <c r="G165" s="16">
        <v>4.0999999999999996</v>
      </c>
      <c r="H165" s="17">
        <v>4</v>
      </c>
      <c r="I165" s="17" t="s">
        <v>660</v>
      </c>
    </row>
    <row r="166" spans="1:9">
      <c r="A166" s="11" t="s">
        <v>661</v>
      </c>
      <c r="B166" s="11" t="s">
        <v>1</v>
      </c>
      <c r="C166" s="11">
        <v>201</v>
      </c>
      <c r="D166" s="11">
        <v>129.4</v>
      </c>
      <c r="E166" s="16">
        <v>2.1</v>
      </c>
      <c r="F166" s="16">
        <v>1.5</v>
      </c>
      <c r="G166" s="16">
        <v>3.6</v>
      </c>
      <c r="H166" s="17">
        <v>4</v>
      </c>
      <c r="I166" s="17" t="s">
        <v>660</v>
      </c>
    </row>
    <row r="167" spans="1:9">
      <c r="A167" s="11" t="s">
        <v>661</v>
      </c>
      <c r="B167" s="11" t="s">
        <v>1</v>
      </c>
      <c r="C167" s="11">
        <v>202</v>
      </c>
      <c r="D167" s="11">
        <v>129.6</v>
      </c>
      <c r="E167" s="16">
        <v>2.1</v>
      </c>
      <c r="F167" s="16">
        <v>1.9</v>
      </c>
      <c r="G167" s="16">
        <v>4</v>
      </c>
      <c r="H167" s="17">
        <v>6</v>
      </c>
      <c r="I167" s="17" t="s">
        <v>660</v>
      </c>
    </row>
    <row r="168" spans="1:9">
      <c r="A168" s="11" t="s">
        <v>661</v>
      </c>
      <c r="B168" s="11" t="s">
        <v>1</v>
      </c>
      <c r="C168" s="11">
        <v>203</v>
      </c>
      <c r="D168" s="11">
        <v>129.85</v>
      </c>
      <c r="E168" s="16">
        <v>1.4</v>
      </c>
      <c r="F168" s="16">
        <v>2.7</v>
      </c>
      <c r="G168" s="16">
        <v>4.0999999999999996</v>
      </c>
      <c r="H168" s="17">
        <v>8</v>
      </c>
      <c r="I168" s="17" t="s">
        <v>660</v>
      </c>
    </row>
    <row r="169" spans="1:9">
      <c r="A169" s="11" t="s">
        <v>661</v>
      </c>
      <c r="B169" s="11" t="s">
        <v>1</v>
      </c>
      <c r="C169" s="11">
        <v>204</v>
      </c>
      <c r="D169" s="11">
        <v>130</v>
      </c>
      <c r="E169" s="16">
        <v>1.6</v>
      </c>
      <c r="F169" s="16">
        <v>2.5</v>
      </c>
      <c r="G169" s="16">
        <v>4.0999999999999996</v>
      </c>
      <c r="H169" s="17">
        <v>3</v>
      </c>
      <c r="I169" s="17" t="s">
        <v>660</v>
      </c>
    </row>
    <row r="170" spans="1:9">
      <c r="A170" s="11" t="s">
        <v>661</v>
      </c>
      <c r="B170" s="11" t="s">
        <v>1</v>
      </c>
      <c r="C170" s="11">
        <v>208</v>
      </c>
      <c r="D170" s="11">
        <v>130.65</v>
      </c>
      <c r="E170" s="16">
        <v>1.4</v>
      </c>
      <c r="F170" s="16">
        <v>2</v>
      </c>
      <c r="G170" s="16">
        <v>3.4</v>
      </c>
      <c r="H170" s="17">
        <v>2</v>
      </c>
      <c r="I170" s="17" t="s">
        <v>660</v>
      </c>
    </row>
    <row r="171" spans="1:9">
      <c r="A171" s="11" t="s">
        <v>661</v>
      </c>
      <c r="B171" s="11" t="s">
        <v>1</v>
      </c>
      <c r="C171" s="11">
        <v>209</v>
      </c>
      <c r="D171" s="11">
        <v>130.85</v>
      </c>
      <c r="E171" s="16">
        <v>4.3</v>
      </c>
      <c r="F171" s="16">
        <v>2.4</v>
      </c>
      <c r="G171" s="16">
        <v>6.6999999999999993</v>
      </c>
      <c r="H171" s="17">
        <v>0</v>
      </c>
      <c r="I171" s="17" t="s">
        <v>660</v>
      </c>
    </row>
    <row r="172" spans="1:9">
      <c r="A172" s="11" t="s">
        <v>661</v>
      </c>
      <c r="B172" s="11" t="s">
        <v>1</v>
      </c>
      <c r="C172" s="11">
        <v>214</v>
      </c>
      <c r="D172" s="11">
        <v>131.75</v>
      </c>
      <c r="E172" s="16">
        <v>1.5</v>
      </c>
      <c r="F172" s="16">
        <v>2.6</v>
      </c>
      <c r="G172" s="16">
        <v>4.0999999999999996</v>
      </c>
      <c r="H172" s="11"/>
      <c r="I172" s="17" t="s">
        <v>660</v>
      </c>
    </row>
    <row r="173" spans="1:9">
      <c r="A173" s="11" t="s">
        <v>661</v>
      </c>
      <c r="B173" s="11" t="s">
        <v>1</v>
      </c>
      <c r="C173" s="11">
        <v>215</v>
      </c>
      <c r="D173" s="11">
        <v>131.9</v>
      </c>
      <c r="E173" s="16">
        <v>1.6</v>
      </c>
      <c r="F173" s="16">
        <v>3.2</v>
      </c>
      <c r="G173" s="16">
        <v>4.8000000000000007</v>
      </c>
      <c r="H173" s="17">
        <v>6</v>
      </c>
      <c r="I173" s="17" t="s">
        <v>660</v>
      </c>
    </row>
    <row r="174" spans="1:9">
      <c r="A174" s="11" t="s">
        <v>661</v>
      </c>
      <c r="B174" s="11" t="s">
        <v>1</v>
      </c>
      <c r="C174" s="11">
        <v>216</v>
      </c>
      <c r="D174" s="11">
        <v>132.1</v>
      </c>
      <c r="E174" s="16">
        <v>2.2000000000000002</v>
      </c>
      <c r="F174" s="16">
        <v>2.8</v>
      </c>
      <c r="G174" s="16">
        <v>5</v>
      </c>
      <c r="H174" s="17">
        <v>4</v>
      </c>
      <c r="I174" s="17" t="s">
        <v>660</v>
      </c>
    </row>
    <row r="175" spans="1:9">
      <c r="A175" s="11" t="s">
        <v>661</v>
      </c>
      <c r="B175" s="11" t="s">
        <v>1</v>
      </c>
      <c r="C175" s="11">
        <v>218</v>
      </c>
      <c r="D175" s="11">
        <v>132.5</v>
      </c>
      <c r="E175" s="16">
        <v>2.2000000000000002</v>
      </c>
      <c r="F175" s="16">
        <v>2.1</v>
      </c>
      <c r="G175" s="16">
        <v>4.3000000000000007</v>
      </c>
      <c r="H175" s="17">
        <v>7</v>
      </c>
      <c r="I175" s="17" t="s">
        <v>660</v>
      </c>
    </row>
    <row r="176" spans="1:9">
      <c r="A176" s="11" t="s">
        <v>661</v>
      </c>
      <c r="B176" s="11" t="s">
        <v>1</v>
      </c>
      <c r="C176" s="11">
        <v>219</v>
      </c>
      <c r="D176" s="11">
        <v>132.69999999999999</v>
      </c>
      <c r="E176" s="16">
        <v>3</v>
      </c>
      <c r="F176" s="16">
        <v>2.4</v>
      </c>
      <c r="G176" s="16">
        <v>5.4</v>
      </c>
      <c r="H176" s="17">
        <v>10</v>
      </c>
      <c r="I176" s="17" t="s">
        <v>660</v>
      </c>
    </row>
    <row r="177" spans="1:9">
      <c r="A177" s="11" t="s">
        <v>661</v>
      </c>
      <c r="B177" s="11" t="s">
        <v>1</v>
      </c>
      <c r="C177" s="11">
        <v>220</v>
      </c>
      <c r="D177" s="11">
        <v>132.85</v>
      </c>
      <c r="E177" s="16">
        <v>2</v>
      </c>
      <c r="F177" s="16">
        <v>3.3</v>
      </c>
      <c r="G177" s="16">
        <v>5.3</v>
      </c>
      <c r="H177" s="17">
        <v>26</v>
      </c>
      <c r="I177" s="17" t="s">
        <v>660</v>
      </c>
    </row>
    <row r="178" spans="1:9">
      <c r="A178" s="11" t="s">
        <v>661</v>
      </c>
      <c r="B178" s="11" t="s">
        <v>1</v>
      </c>
      <c r="C178" s="11">
        <v>224</v>
      </c>
      <c r="D178" s="11">
        <v>133.80000000000001</v>
      </c>
      <c r="E178" s="16">
        <v>1.6</v>
      </c>
      <c r="F178" s="16">
        <v>3.2</v>
      </c>
      <c r="G178" s="16">
        <v>4.8000000000000007</v>
      </c>
      <c r="H178" s="17">
        <v>5</v>
      </c>
      <c r="I178" s="17" t="s">
        <v>660</v>
      </c>
    </row>
    <row r="179" spans="1:9">
      <c r="A179" s="11" t="s">
        <v>661</v>
      </c>
      <c r="B179" s="11" t="s">
        <v>1</v>
      </c>
      <c r="C179" s="11">
        <v>225</v>
      </c>
      <c r="D179" s="11">
        <v>134</v>
      </c>
      <c r="E179" s="16">
        <v>2.2999999999999998</v>
      </c>
      <c r="F179" s="16">
        <v>4.2</v>
      </c>
      <c r="G179" s="16">
        <v>6.5</v>
      </c>
      <c r="H179" s="17">
        <v>11</v>
      </c>
      <c r="I179" s="17" t="s">
        <v>660</v>
      </c>
    </row>
    <row r="180" spans="1:9">
      <c r="A180" s="11" t="s">
        <v>661</v>
      </c>
      <c r="B180" s="11" t="s">
        <v>1</v>
      </c>
      <c r="C180" s="11">
        <v>226</v>
      </c>
      <c r="D180" s="11">
        <v>134.19999999999999</v>
      </c>
      <c r="E180" s="16">
        <v>2.9</v>
      </c>
      <c r="F180" s="16">
        <v>4.2</v>
      </c>
      <c r="G180" s="16">
        <v>7.1</v>
      </c>
      <c r="H180" s="17">
        <v>13</v>
      </c>
      <c r="I180" s="17" t="s">
        <v>660</v>
      </c>
    </row>
    <row r="181" spans="1:9">
      <c r="A181" s="11" t="s">
        <v>661</v>
      </c>
      <c r="B181" s="11" t="s">
        <v>1</v>
      </c>
      <c r="C181" s="11">
        <v>231</v>
      </c>
      <c r="D181" s="11">
        <v>135.19999999999999</v>
      </c>
      <c r="E181" s="16">
        <v>1.4</v>
      </c>
      <c r="F181" s="16">
        <v>1.5</v>
      </c>
      <c r="G181" s="16">
        <v>2.9</v>
      </c>
      <c r="H181" s="17">
        <v>6</v>
      </c>
      <c r="I181" s="17" t="s">
        <v>660</v>
      </c>
    </row>
    <row r="182" spans="1:9">
      <c r="A182" s="11" t="s">
        <v>661</v>
      </c>
      <c r="B182" s="11" t="s">
        <v>1</v>
      </c>
      <c r="C182" s="11">
        <v>232</v>
      </c>
      <c r="D182" s="11">
        <v>135.5</v>
      </c>
      <c r="E182" s="16">
        <v>2.4000000000000004</v>
      </c>
      <c r="F182" s="16">
        <v>2.6</v>
      </c>
      <c r="G182" s="16">
        <v>5</v>
      </c>
      <c r="H182" s="17">
        <v>18</v>
      </c>
      <c r="I182" s="17" t="s">
        <v>660</v>
      </c>
    </row>
    <row r="183" spans="1:9">
      <c r="A183" s="11" t="s">
        <v>661</v>
      </c>
      <c r="B183" s="11" t="s">
        <v>1</v>
      </c>
      <c r="C183" s="11">
        <v>236</v>
      </c>
      <c r="D183" s="11">
        <v>136.19999999999999</v>
      </c>
      <c r="E183" s="16">
        <v>1.9</v>
      </c>
      <c r="F183" s="16">
        <v>2.8</v>
      </c>
      <c r="G183" s="16">
        <v>4.6999999999999993</v>
      </c>
      <c r="H183" s="17">
        <v>0</v>
      </c>
      <c r="I183" s="17" t="s">
        <v>660</v>
      </c>
    </row>
    <row r="184" spans="1:9">
      <c r="A184" s="11" t="s">
        <v>661</v>
      </c>
      <c r="B184" s="11" t="s">
        <v>1</v>
      </c>
      <c r="C184" s="11">
        <v>239</v>
      </c>
      <c r="D184" s="11">
        <v>136.69999999999999</v>
      </c>
      <c r="E184" s="16">
        <v>1.6</v>
      </c>
      <c r="F184" s="16">
        <v>4.4000000000000004</v>
      </c>
      <c r="G184" s="16">
        <v>6</v>
      </c>
      <c r="H184" s="17">
        <v>1</v>
      </c>
      <c r="I184" s="17" t="s">
        <v>660</v>
      </c>
    </row>
    <row r="185" spans="1:9">
      <c r="A185" s="11" t="s">
        <v>661</v>
      </c>
      <c r="B185" s="11" t="s">
        <v>1</v>
      </c>
      <c r="C185" s="11">
        <v>240</v>
      </c>
      <c r="D185" s="11">
        <v>137</v>
      </c>
      <c r="E185" s="16">
        <v>0.7</v>
      </c>
      <c r="F185" s="16">
        <v>1.4</v>
      </c>
      <c r="G185" s="16">
        <v>2.0999999999999996</v>
      </c>
      <c r="H185" s="17">
        <v>3</v>
      </c>
      <c r="I185" s="17" t="s">
        <v>660</v>
      </c>
    </row>
    <row r="186" spans="1:9">
      <c r="A186" s="11" t="s">
        <v>661</v>
      </c>
      <c r="B186" s="11" t="s">
        <v>1</v>
      </c>
      <c r="C186" s="11">
        <v>242</v>
      </c>
      <c r="D186" s="11">
        <v>137.5</v>
      </c>
      <c r="E186" s="16">
        <v>1.9</v>
      </c>
      <c r="F186" s="16">
        <v>3.3</v>
      </c>
      <c r="G186" s="16">
        <v>5.1999999999999993</v>
      </c>
      <c r="H186" s="17">
        <v>7</v>
      </c>
      <c r="I186" s="17" t="s">
        <v>660</v>
      </c>
    </row>
    <row r="187" spans="1:9">
      <c r="A187" s="11" t="s">
        <v>661</v>
      </c>
      <c r="B187" s="11" t="s">
        <v>1</v>
      </c>
      <c r="C187" s="11">
        <v>249</v>
      </c>
      <c r="D187" s="11">
        <v>138.44999999999999</v>
      </c>
      <c r="E187" s="16">
        <v>1.5</v>
      </c>
      <c r="F187" s="16">
        <v>2.1</v>
      </c>
      <c r="G187" s="16">
        <v>3.6</v>
      </c>
      <c r="H187" s="17">
        <v>0</v>
      </c>
      <c r="I187" s="17" t="s">
        <v>660</v>
      </c>
    </row>
    <row r="188" spans="1:9">
      <c r="A188" s="11" t="s">
        <v>661</v>
      </c>
      <c r="B188" s="11" t="s">
        <v>1</v>
      </c>
      <c r="C188" s="11">
        <v>250</v>
      </c>
      <c r="D188" s="11">
        <v>138.75</v>
      </c>
      <c r="E188" s="16">
        <v>1.2</v>
      </c>
      <c r="F188" s="16">
        <v>2.5</v>
      </c>
      <c r="G188" s="16">
        <v>3.7</v>
      </c>
      <c r="H188" s="17">
        <v>0</v>
      </c>
      <c r="I188" s="17" t="s">
        <v>660</v>
      </c>
    </row>
    <row r="189" spans="1:9">
      <c r="A189" s="11" t="s">
        <v>661</v>
      </c>
      <c r="B189" s="11" t="s">
        <v>1</v>
      </c>
      <c r="C189" s="11">
        <v>253</v>
      </c>
      <c r="D189" s="11">
        <v>139.30000000000001</v>
      </c>
      <c r="E189" s="16">
        <v>1.9</v>
      </c>
      <c r="F189" s="16">
        <v>1.7</v>
      </c>
      <c r="G189" s="16">
        <v>3.5999999999999996</v>
      </c>
      <c r="H189" s="17">
        <v>0</v>
      </c>
      <c r="I189" s="17" t="s">
        <v>660</v>
      </c>
    </row>
    <row r="190" spans="1:9">
      <c r="A190" s="11" t="s">
        <v>661</v>
      </c>
      <c r="B190" s="11" t="s">
        <v>1</v>
      </c>
      <c r="C190" s="11">
        <v>255</v>
      </c>
      <c r="D190" s="11">
        <v>139.80000000000001</v>
      </c>
      <c r="E190" s="16">
        <v>1.54</v>
      </c>
      <c r="F190" s="16">
        <v>2.2000000000000002</v>
      </c>
      <c r="G190" s="16">
        <v>3.74</v>
      </c>
      <c r="H190" s="11"/>
      <c r="I190" s="17" t="s">
        <v>660</v>
      </c>
    </row>
    <row r="191" spans="1:9">
      <c r="A191" s="11" t="s">
        <v>661</v>
      </c>
      <c r="B191" s="11" t="s">
        <v>1</v>
      </c>
      <c r="C191" s="11">
        <v>256</v>
      </c>
      <c r="D191" s="11">
        <v>140.19999999999999</v>
      </c>
      <c r="E191" s="16">
        <v>1.8</v>
      </c>
      <c r="F191" s="16">
        <v>3.2</v>
      </c>
      <c r="G191" s="16">
        <v>5</v>
      </c>
      <c r="H191" s="17">
        <v>0</v>
      </c>
      <c r="I191" s="17" t="s">
        <v>660</v>
      </c>
    </row>
    <row r="192" spans="1:9">
      <c r="A192" s="11" t="s">
        <v>661</v>
      </c>
      <c r="B192" s="11" t="s">
        <v>1</v>
      </c>
      <c r="C192" s="11">
        <v>258</v>
      </c>
      <c r="D192" s="11">
        <v>140.69999999999999</v>
      </c>
      <c r="E192" s="16">
        <v>1.1300000000000001</v>
      </c>
      <c r="F192" s="16">
        <v>3.2</v>
      </c>
      <c r="G192" s="16">
        <v>4.33</v>
      </c>
      <c r="H192" s="11"/>
      <c r="I192" s="17" t="s">
        <v>660</v>
      </c>
    </row>
    <row r="193" spans="1:9">
      <c r="A193" s="11" t="s">
        <v>661</v>
      </c>
      <c r="B193" s="11" t="s">
        <v>1</v>
      </c>
      <c r="C193" s="11">
        <v>260</v>
      </c>
      <c r="D193" s="11">
        <v>141.15</v>
      </c>
      <c r="E193" s="16">
        <v>1.5</v>
      </c>
      <c r="F193" s="16">
        <v>4.8</v>
      </c>
      <c r="G193" s="16">
        <v>6.3</v>
      </c>
      <c r="H193" s="17">
        <v>10</v>
      </c>
      <c r="I193" s="17" t="s">
        <v>660</v>
      </c>
    </row>
    <row r="194" spans="1:9">
      <c r="A194" s="11" t="s">
        <v>661</v>
      </c>
      <c r="B194" s="11" t="s">
        <v>1</v>
      </c>
      <c r="C194" s="11">
        <v>261</v>
      </c>
      <c r="D194" s="11">
        <v>141.30000000000001</v>
      </c>
      <c r="E194" s="16">
        <v>0.5</v>
      </c>
      <c r="F194" s="16">
        <v>3</v>
      </c>
      <c r="G194" s="16">
        <v>3.5</v>
      </c>
      <c r="H194" s="17">
        <v>17</v>
      </c>
      <c r="I194" s="17" t="s">
        <v>660</v>
      </c>
    </row>
    <row r="195" spans="1:9">
      <c r="A195" s="11" t="s">
        <v>661</v>
      </c>
      <c r="B195" s="11" t="s">
        <v>1</v>
      </c>
      <c r="C195" s="11">
        <v>270</v>
      </c>
      <c r="D195" s="11">
        <v>128.9</v>
      </c>
      <c r="E195" s="16">
        <v>0.9</v>
      </c>
      <c r="F195" s="16">
        <v>4.0999999999999996</v>
      </c>
      <c r="G195" s="16">
        <v>5</v>
      </c>
      <c r="H195" s="17">
        <v>1</v>
      </c>
      <c r="I195" s="17" t="s">
        <v>660</v>
      </c>
    </row>
    <row r="196" spans="1:9">
      <c r="A196" s="11" t="s">
        <v>661</v>
      </c>
      <c r="B196" s="11" t="s">
        <v>1</v>
      </c>
      <c r="C196" s="11">
        <v>273</v>
      </c>
      <c r="D196" s="11">
        <v>108.25</v>
      </c>
      <c r="E196" s="16">
        <v>2.9</v>
      </c>
      <c r="F196" s="16">
        <v>3.3</v>
      </c>
      <c r="G196" s="16">
        <v>6.1999999999999993</v>
      </c>
      <c r="H196" s="11"/>
      <c r="I196" s="17" t="s">
        <v>660</v>
      </c>
    </row>
    <row r="197" spans="1:9">
      <c r="A197" s="11" t="s">
        <v>661</v>
      </c>
      <c r="B197" s="11" t="s">
        <v>1</v>
      </c>
      <c r="C197" s="11">
        <v>274</v>
      </c>
      <c r="D197" s="11">
        <v>108.45</v>
      </c>
      <c r="E197" s="16">
        <v>1.8</v>
      </c>
      <c r="F197" s="16">
        <v>4</v>
      </c>
      <c r="G197" s="16">
        <v>5.8</v>
      </c>
      <c r="H197" s="17">
        <v>12</v>
      </c>
      <c r="I197" s="17" t="s">
        <v>660</v>
      </c>
    </row>
    <row r="198" spans="1:9">
      <c r="A198" s="11" t="s">
        <v>661</v>
      </c>
      <c r="B198" s="11" t="s">
        <v>1</v>
      </c>
      <c r="C198" s="11">
        <v>275</v>
      </c>
      <c r="D198" s="11">
        <v>108.65</v>
      </c>
      <c r="E198" s="16">
        <v>2.1</v>
      </c>
      <c r="F198" s="16">
        <v>4</v>
      </c>
      <c r="G198" s="16">
        <v>6.1</v>
      </c>
      <c r="H198" s="17">
        <v>15</v>
      </c>
      <c r="I198" s="17" t="s">
        <v>660</v>
      </c>
    </row>
    <row r="199" spans="1:9">
      <c r="A199" s="11" t="s">
        <v>661</v>
      </c>
      <c r="B199" s="11" t="s">
        <v>1</v>
      </c>
      <c r="C199" s="11">
        <v>276</v>
      </c>
      <c r="D199" s="11">
        <v>108.2</v>
      </c>
      <c r="E199" s="16">
        <v>3.3</v>
      </c>
      <c r="F199" s="16">
        <v>3.4</v>
      </c>
      <c r="G199" s="16">
        <v>6.6999999999999993</v>
      </c>
      <c r="H199" s="11"/>
      <c r="I199" s="17" t="s">
        <v>660</v>
      </c>
    </row>
    <row r="200" spans="1:9">
      <c r="A200" s="11" t="s">
        <v>661</v>
      </c>
      <c r="B200" s="11" t="s">
        <v>1</v>
      </c>
      <c r="C200" s="11">
        <v>277</v>
      </c>
      <c r="D200" s="11">
        <v>108.45</v>
      </c>
      <c r="E200" s="16">
        <v>2.5</v>
      </c>
      <c r="F200" s="16">
        <v>3.9</v>
      </c>
      <c r="G200" s="16">
        <v>6.4</v>
      </c>
      <c r="H200" s="17">
        <v>35</v>
      </c>
      <c r="I200" s="17" t="s">
        <v>660</v>
      </c>
    </row>
    <row r="201" spans="1:9">
      <c r="A201" s="11" t="s">
        <v>661</v>
      </c>
      <c r="B201" s="11" t="s">
        <v>1</v>
      </c>
      <c r="C201" s="11">
        <v>278</v>
      </c>
      <c r="D201" s="11">
        <v>108.7</v>
      </c>
      <c r="E201" s="16">
        <v>2.1</v>
      </c>
      <c r="F201" s="16">
        <v>3.6</v>
      </c>
      <c r="G201" s="16">
        <v>5.7</v>
      </c>
      <c r="H201" s="17">
        <v>22</v>
      </c>
      <c r="I201" s="17" t="s">
        <v>660</v>
      </c>
    </row>
    <row r="202" spans="1:9">
      <c r="A202" s="11" t="s">
        <v>661</v>
      </c>
      <c r="B202" s="11" t="s">
        <v>1</v>
      </c>
      <c r="C202" s="11">
        <v>279</v>
      </c>
      <c r="D202" s="11">
        <v>108.55</v>
      </c>
      <c r="E202" s="16">
        <v>2.8</v>
      </c>
      <c r="F202" s="16">
        <v>4.4000000000000004</v>
      </c>
      <c r="G202" s="16">
        <v>7.2</v>
      </c>
      <c r="H202" s="11"/>
      <c r="I202" s="17" t="s">
        <v>660</v>
      </c>
    </row>
    <row r="203" spans="1:9">
      <c r="A203" s="11" t="s">
        <v>661</v>
      </c>
      <c r="B203" s="11" t="s">
        <v>1</v>
      </c>
      <c r="C203" s="11">
        <v>281</v>
      </c>
      <c r="E203" s="16">
        <v>1.5</v>
      </c>
      <c r="F203" s="16">
        <v>3.6</v>
      </c>
      <c r="G203" s="16">
        <v>5.0999999999999996</v>
      </c>
      <c r="H203" s="17">
        <v>12</v>
      </c>
      <c r="I203" s="17" t="s">
        <v>660</v>
      </c>
    </row>
    <row r="204" spans="1:9">
      <c r="A204" s="11" t="s">
        <v>661</v>
      </c>
      <c r="B204" s="11" t="s">
        <v>1</v>
      </c>
      <c r="C204" s="11">
        <v>283</v>
      </c>
      <c r="D204" s="11">
        <v>104.6</v>
      </c>
      <c r="E204" s="16">
        <v>2.2999999999999998</v>
      </c>
      <c r="F204" s="16">
        <v>2.8</v>
      </c>
      <c r="G204" s="16">
        <v>5.0999999999999996</v>
      </c>
      <c r="H204" s="11"/>
      <c r="I204" s="17" t="s">
        <v>661</v>
      </c>
    </row>
    <row r="205" spans="1:9">
      <c r="A205" s="11" t="s">
        <v>661</v>
      </c>
      <c r="B205" s="11" t="s">
        <v>1</v>
      </c>
      <c r="C205" s="11">
        <v>286</v>
      </c>
      <c r="D205" s="11">
        <v>105.3</v>
      </c>
      <c r="E205" s="16">
        <v>1.4</v>
      </c>
      <c r="F205" s="16">
        <v>3.4</v>
      </c>
      <c r="G205" s="16">
        <v>4.8</v>
      </c>
      <c r="H205" s="11"/>
      <c r="I205" s="17" t="s">
        <v>661</v>
      </c>
    </row>
    <row r="206" spans="1:9">
      <c r="A206" s="11" t="s">
        <v>661</v>
      </c>
      <c r="B206" s="11" t="s">
        <v>1</v>
      </c>
      <c r="C206" s="11">
        <v>287</v>
      </c>
      <c r="D206" s="11">
        <v>105.3</v>
      </c>
      <c r="E206" s="16">
        <v>0.93</v>
      </c>
      <c r="F206" s="16">
        <v>3.4</v>
      </c>
      <c r="G206" s="16">
        <v>4.33</v>
      </c>
      <c r="H206" s="11"/>
      <c r="I206" s="17" t="s">
        <v>661</v>
      </c>
    </row>
    <row r="207" spans="1:9">
      <c r="A207" s="11" t="s">
        <v>661</v>
      </c>
      <c r="B207" s="11" t="s">
        <v>1</v>
      </c>
      <c r="C207" s="11">
        <v>288</v>
      </c>
      <c r="D207" s="11">
        <v>105.45</v>
      </c>
      <c r="E207" s="16">
        <v>2.8</v>
      </c>
      <c r="F207" s="16">
        <v>5.3</v>
      </c>
      <c r="G207" s="16">
        <v>8.1</v>
      </c>
      <c r="H207" s="11"/>
      <c r="I207" s="17" t="s">
        <v>661</v>
      </c>
    </row>
    <row r="208" spans="1:9">
      <c r="A208" s="11" t="s">
        <v>661</v>
      </c>
      <c r="B208" s="11" t="s">
        <v>1</v>
      </c>
      <c r="C208" s="11">
        <v>289</v>
      </c>
      <c r="D208" s="11">
        <v>105.55</v>
      </c>
      <c r="E208" s="16">
        <v>1.5</v>
      </c>
      <c r="F208" s="16">
        <v>4.3</v>
      </c>
      <c r="G208" s="16">
        <v>5.8</v>
      </c>
      <c r="H208" s="11"/>
      <c r="I208" s="17" t="s">
        <v>661</v>
      </c>
    </row>
    <row r="209" spans="1:9">
      <c r="A209" s="11" t="s">
        <v>661</v>
      </c>
      <c r="B209" s="11" t="s">
        <v>1</v>
      </c>
      <c r="C209" s="11">
        <v>291</v>
      </c>
      <c r="D209" s="11">
        <v>105.4</v>
      </c>
      <c r="E209" s="16">
        <v>2</v>
      </c>
      <c r="F209" s="16">
        <v>3.5</v>
      </c>
      <c r="G209" s="16">
        <v>5.5</v>
      </c>
      <c r="H209" s="11"/>
      <c r="I209" s="17" t="s">
        <v>661</v>
      </c>
    </row>
    <row r="210" spans="1:9">
      <c r="A210" s="11" t="s">
        <v>661</v>
      </c>
      <c r="B210" s="11" t="s">
        <v>1</v>
      </c>
      <c r="C210" s="11">
        <v>292</v>
      </c>
      <c r="D210" s="11">
        <v>105.7</v>
      </c>
      <c r="E210" s="16">
        <v>1.5</v>
      </c>
      <c r="F210" s="16">
        <v>4.9000000000000004</v>
      </c>
      <c r="G210" s="16">
        <v>6.4</v>
      </c>
      <c r="H210" s="11"/>
      <c r="I210" s="17" t="s">
        <v>661</v>
      </c>
    </row>
    <row r="211" spans="1:9">
      <c r="A211" s="11" t="s">
        <v>661</v>
      </c>
      <c r="B211" s="11" t="s">
        <v>1</v>
      </c>
      <c r="C211" s="11">
        <v>293</v>
      </c>
      <c r="D211" s="11">
        <v>105.8</v>
      </c>
      <c r="E211" s="16">
        <v>2.7</v>
      </c>
      <c r="F211" s="16">
        <v>5.3</v>
      </c>
      <c r="G211" s="16">
        <v>8</v>
      </c>
      <c r="H211" s="11"/>
      <c r="I211" s="17" t="s">
        <v>661</v>
      </c>
    </row>
    <row r="212" spans="1:9">
      <c r="A212" s="11" t="s">
        <v>661</v>
      </c>
      <c r="B212" s="11" t="s">
        <v>1</v>
      </c>
      <c r="C212" s="11">
        <v>294</v>
      </c>
      <c r="D212" s="11">
        <v>106.1</v>
      </c>
      <c r="E212" s="16">
        <v>1.02</v>
      </c>
      <c r="F212" s="16">
        <v>5.0999999999999996</v>
      </c>
      <c r="G212" s="16">
        <v>6.1199999999999992</v>
      </c>
      <c r="H212" s="11"/>
      <c r="I212" s="17" t="s">
        <v>661</v>
      </c>
    </row>
    <row r="213" spans="1:9">
      <c r="A213" s="11" t="s">
        <v>661</v>
      </c>
      <c r="B213" s="11" t="s">
        <v>1</v>
      </c>
      <c r="C213" s="11">
        <v>295</v>
      </c>
      <c r="D213" s="11">
        <v>104.95</v>
      </c>
      <c r="E213" s="16">
        <v>1.4</v>
      </c>
      <c r="F213" s="16">
        <v>2.2000000000000002</v>
      </c>
      <c r="G213" s="16">
        <v>3.6</v>
      </c>
      <c r="H213" s="11"/>
      <c r="I213" s="17" t="s">
        <v>660</v>
      </c>
    </row>
    <row r="214" spans="1:9">
      <c r="A214" s="11" t="s">
        <v>661</v>
      </c>
      <c r="B214" s="11" t="s">
        <v>1</v>
      </c>
      <c r="C214" s="11">
        <v>296</v>
      </c>
      <c r="D214" s="11">
        <v>105.15</v>
      </c>
      <c r="E214" s="16">
        <v>1.3</v>
      </c>
      <c r="F214" s="16">
        <v>2.5</v>
      </c>
      <c r="G214" s="16">
        <v>3.8</v>
      </c>
      <c r="H214" s="11"/>
      <c r="I214" s="17" t="s">
        <v>660</v>
      </c>
    </row>
    <row r="215" spans="1:9">
      <c r="A215" s="11" t="s">
        <v>661</v>
      </c>
      <c r="B215" s="11" t="s">
        <v>1</v>
      </c>
      <c r="C215" s="11">
        <v>297</v>
      </c>
      <c r="D215" s="11">
        <v>105.25</v>
      </c>
      <c r="E215" s="16">
        <v>2.8</v>
      </c>
      <c r="F215" s="16">
        <v>3</v>
      </c>
      <c r="G215" s="16">
        <v>5.8</v>
      </c>
      <c r="H215" s="17">
        <v>38</v>
      </c>
      <c r="I215" s="17" t="s">
        <v>660</v>
      </c>
    </row>
    <row r="216" spans="1:9">
      <c r="A216" s="11" t="s">
        <v>661</v>
      </c>
      <c r="B216" s="11" t="s">
        <v>1</v>
      </c>
      <c r="C216" s="11">
        <v>298</v>
      </c>
      <c r="D216" s="11">
        <v>108.55</v>
      </c>
      <c r="E216" s="16">
        <v>2.7</v>
      </c>
      <c r="F216" s="16">
        <v>4.2</v>
      </c>
      <c r="G216" s="16">
        <v>6.9</v>
      </c>
      <c r="H216" s="11"/>
      <c r="I216" s="17" t="s">
        <v>660</v>
      </c>
    </row>
    <row r="217" spans="1:9">
      <c r="A217" s="11" t="s">
        <v>661</v>
      </c>
      <c r="B217" s="11" t="s">
        <v>1</v>
      </c>
      <c r="C217" s="11">
        <v>299</v>
      </c>
      <c r="D217" s="11">
        <v>108.85</v>
      </c>
      <c r="E217" s="16">
        <v>1.7</v>
      </c>
      <c r="F217" s="16">
        <v>1.9</v>
      </c>
      <c r="G217" s="16">
        <v>3.5999999999999996</v>
      </c>
      <c r="H217" s="17">
        <v>6</v>
      </c>
      <c r="I217" s="17" t="s">
        <v>660</v>
      </c>
    </row>
    <row r="218" spans="1:9">
      <c r="A218" s="11" t="s">
        <v>661</v>
      </c>
      <c r="B218" s="11" t="s">
        <v>1</v>
      </c>
      <c r="C218" s="11">
        <v>300</v>
      </c>
      <c r="D218" s="11">
        <v>109</v>
      </c>
      <c r="E218" s="16">
        <v>2.4</v>
      </c>
      <c r="F218" s="16">
        <v>3.2</v>
      </c>
      <c r="G218" s="16">
        <v>5.6</v>
      </c>
      <c r="H218" s="17">
        <v>6</v>
      </c>
      <c r="I218" s="17" t="s">
        <v>660</v>
      </c>
    </row>
    <row r="219" spans="1:9">
      <c r="A219" s="11" t="s">
        <v>661</v>
      </c>
      <c r="B219" s="11" t="s">
        <v>1</v>
      </c>
      <c r="C219" s="11">
        <v>302</v>
      </c>
      <c r="D219" s="11">
        <v>109.45</v>
      </c>
      <c r="E219" s="16">
        <v>1.5</v>
      </c>
      <c r="F219" s="16">
        <v>4.5999999999999996</v>
      </c>
      <c r="G219" s="16">
        <v>6.1</v>
      </c>
      <c r="H219" s="17">
        <v>7</v>
      </c>
      <c r="I219" s="17" t="s">
        <v>660</v>
      </c>
    </row>
    <row r="220" spans="1:9">
      <c r="A220" s="11" t="s">
        <v>661</v>
      </c>
      <c r="B220" s="11" t="s">
        <v>1</v>
      </c>
      <c r="C220" s="11">
        <v>304</v>
      </c>
      <c r="D220" s="11">
        <v>109.9</v>
      </c>
      <c r="E220" s="16">
        <v>2.7</v>
      </c>
      <c r="F220" s="16">
        <v>5.4</v>
      </c>
      <c r="G220" s="16">
        <v>8.1000000000000014</v>
      </c>
      <c r="H220" s="17">
        <v>15</v>
      </c>
      <c r="I220" s="17" t="s">
        <v>660</v>
      </c>
    </row>
    <row r="221" spans="1:9">
      <c r="A221" s="11" t="s">
        <v>661</v>
      </c>
      <c r="B221" s="11" t="s">
        <v>1</v>
      </c>
      <c r="C221" s="11">
        <v>305</v>
      </c>
      <c r="D221" s="11">
        <v>110.1</v>
      </c>
      <c r="E221" s="16">
        <v>0.7</v>
      </c>
      <c r="F221" s="16">
        <v>2.6</v>
      </c>
      <c r="G221" s="16">
        <v>3.3</v>
      </c>
      <c r="H221" s="17">
        <v>10</v>
      </c>
      <c r="I221" s="17" t="s">
        <v>660</v>
      </c>
    </row>
    <row r="222" spans="1:9">
      <c r="A222" s="11" t="s">
        <v>661</v>
      </c>
      <c r="B222" s="11" t="s">
        <v>1</v>
      </c>
      <c r="C222" s="11">
        <v>310</v>
      </c>
      <c r="D222" s="11">
        <v>111.1</v>
      </c>
      <c r="E222" s="16">
        <v>1.2</v>
      </c>
      <c r="F222" s="16">
        <v>2.4</v>
      </c>
      <c r="G222" s="16">
        <v>3.5999999999999996</v>
      </c>
      <c r="H222" s="17">
        <v>3</v>
      </c>
      <c r="I222" s="17" t="s">
        <v>660</v>
      </c>
    </row>
    <row r="223" spans="1:9">
      <c r="A223" s="11" t="s">
        <v>661</v>
      </c>
      <c r="B223" s="11" t="s">
        <v>1</v>
      </c>
      <c r="C223" s="11">
        <v>317</v>
      </c>
      <c r="D223" s="11">
        <v>112.75</v>
      </c>
      <c r="E223" s="16">
        <v>2.2000000000000002</v>
      </c>
      <c r="F223" s="16">
        <v>3.9</v>
      </c>
      <c r="G223" s="16">
        <v>6.1</v>
      </c>
      <c r="H223" s="17">
        <v>0</v>
      </c>
      <c r="I223" s="17" t="s">
        <v>660</v>
      </c>
    </row>
    <row r="224" spans="1:9">
      <c r="A224" s="11" t="s">
        <v>661</v>
      </c>
      <c r="B224" s="11" t="s">
        <v>1</v>
      </c>
      <c r="C224" s="11">
        <v>322</v>
      </c>
      <c r="D224" s="11">
        <v>114.85</v>
      </c>
      <c r="E224" s="16">
        <v>0.8</v>
      </c>
      <c r="F224" s="16">
        <v>4.2</v>
      </c>
      <c r="G224" s="16">
        <v>5</v>
      </c>
      <c r="H224" s="17">
        <v>3</v>
      </c>
      <c r="I224" s="17" t="s">
        <v>660</v>
      </c>
    </row>
    <row r="225" spans="1:9">
      <c r="A225" s="11" t="s">
        <v>661</v>
      </c>
      <c r="B225" s="11" t="s">
        <v>1</v>
      </c>
      <c r="C225" s="11">
        <v>333</v>
      </c>
      <c r="D225" s="11">
        <v>115.05</v>
      </c>
      <c r="E225" s="16">
        <v>1.3</v>
      </c>
      <c r="F225" s="16">
        <v>2.2000000000000002</v>
      </c>
      <c r="G225" s="16">
        <v>3.5</v>
      </c>
      <c r="H225" s="17">
        <v>8</v>
      </c>
      <c r="I225" s="17" t="s">
        <v>660</v>
      </c>
    </row>
    <row r="226" spans="1:9">
      <c r="A226" s="11" t="s">
        <v>661</v>
      </c>
      <c r="B226" s="11" t="s">
        <v>1</v>
      </c>
      <c r="C226" s="11">
        <v>349</v>
      </c>
      <c r="D226" s="11">
        <v>118.95</v>
      </c>
      <c r="E226" s="16">
        <v>0.88</v>
      </c>
      <c r="F226" s="16">
        <v>2.2000000000000002</v>
      </c>
      <c r="G226" s="16">
        <v>3.08</v>
      </c>
      <c r="H226" s="11"/>
      <c r="I226" s="17" t="s">
        <v>660</v>
      </c>
    </row>
    <row r="227" spans="1:9">
      <c r="A227" s="11" t="s">
        <v>661</v>
      </c>
      <c r="B227" s="11" t="s">
        <v>1</v>
      </c>
      <c r="C227" s="11">
        <v>360</v>
      </c>
      <c r="D227" s="11">
        <v>121.55</v>
      </c>
      <c r="F227" s="16">
        <v>1.3</v>
      </c>
      <c r="H227" s="17">
        <v>6</v>
      </c>
      <c r="I227" s="17" t="s">
        <v>660</v>
      </c>
    </row>
    <row r="228" spans="1:9">
      <c r="A228" s="11" t="s">
        <v>661</v>
      </c>
      <c r="B228" s="11" t="s">
        <v>1</v>
      </c>
      <c r="C228" s="11">
        <v>361</v>
      </c>
      <c r="D228" s="11">
        <v>121.65</v>
      </c>
      <c r="E228" s="16">
        <v>3.3</v>
      </c>
      <c r="F228" s="16">
        <v>2.2000000000000002</v>
      </c>
      <c r="G228" s="16">
        <v>5.5</v>
      </c>
      <c r="H228" s="17">
        <v>7</v>
      </c>
      <c r="I228" s="17" t="s">
        <v>660</v>
      </c>
    </row>
    <row r="229" spans="1:9">
      <c r="A229" s="11" t="s">
        <v>661</v>
      </c>
      <c r="B229" s="11" t="s">
        <v>1</v>
      </c>
      <c r="C229" s="11">
        <v>367</v>
      </c>
      <c r="D229" s="11">
        <v>119.05</v>
      </c>
      <c r="E229" s="16">
        <v>1.1000000000000001</v>
      </c>
      <c r="F229" s="16">
        <v>3.3</v>
      </c>
      <c r="G229" s="16">
        <v>4.4000000000000004</v>
      </c>
      <c r="H229" s="17">
        <v>3</v>
      </c>
      <c r="I229" s="17" t="s">
        <v>660</v>
      </c>
    </row>
    <row r="230" spans="1:9">
      <c r="A230" s="11" t="s">
        <v>661</v>
      </c>
      <c r="B230" s="11" t="s">
        <v>1</v>
      </c>
      <c r="C230" s="11">
        <v>368</v>
      </c>
      <c r="D230" s="11">
        <v>119.25</v>
      </c>
      <c r="E230" s="16">
        <v>1.4</v>
      </c>
      <c r="F230" s="16">
        <v>4.0999999999999996</v>
      </c>
      <c r="G230" s="16">
        <v>5.5</v>
      </c>
      <c r="H230" s="17">
        <v>7</v>
      </c>
      <c r="I230" s="17" t="s">
        <v>660</v>
      </c>
    </row>
    <row r="231" spans="1:9">
      <c r="A231" s="11" t="s">
        <v>661</v>
      </c>
      <c r="B231" s="11" t="s">
        <v>1</v>
      </c>
      <c r="C231" s="11">
        <v>371</v>
      </c>
      <c r="D231" s="11">
        <v>120.05</v>
      </c>
      <c r="E231" s="16">
        <v>2.8</v>
      </c>
      <c r="F231" s="16">
        <v>3.4</v>
      </c>
      <c r="G231" s="16">
        <v>6.1999999999999993</v>
      </c>
      <c r="H231" s="17">
        <v>6</v>
      </c>
      <c r="I231" s="17" t="s">
        <v>660</v>
      </c>
    </row>
    <row r="232" spans="1:9">
      <c r="A232" s="11" t="s">
        <v>661</v>
      </c>
      <c r="B232" s="11" t="s">
        <v>1</v>
      </c>
      <c r="C232" s="11">
        <v>372</v>
      </c>
      <c r="D232" s="11">
        <v>120.2</v>
      </c>
      <c r="E232" s="16">
        <v>1.3</v>
      </c>
      <c r="F232" s="16">
        <v>2</v>
      </c>
      <c r="G232" s="16">
        <v>3.3</v>
      </c>
      <c r="H232" s="17">
        <v>11</v>
      </c>
      <c r="I232" s="17" t="s">
        <v>660</v>
      </c>
    </row>
    <row r="233" spans="1:9">
      <c r="A233" s="11" t="s">
        <v>661</v>
      </c>
      <c r="B233" s="11" t="s">
        <v>1</v>
      </c>
      <c r="C233" s="11">
        <v>374</v>
      </c>
      <c r="D233" s="11">
        <v>120.9</v>
      </c>
      <c r="E233" s="16">
        <v>2.1</v>
      </c>
      <c r="F233" s="16">
        <v>3.9</v>
      </c>
      <c r="G233" s="16">
        <v>6</v>
      </c>
      <c r="H233" s="17">
        <v>2</v>
      </c>
      <c r="I233" s="17" t="s">
        <v>660</v>
      </c>
    </row>
    <row r="234" spans="1:9">
      <c r="A234" s="11" t="s">
        <v>661</v>
      </c>
      <c r="B234" s="11" t="s">
        <v>1</v>
      </c>
      <c r="C234" s="11">
        <v>376</v>
      </c>
      <c r="D234" s="11">
        <v>121.45</v>
      </c>
      <c r="E234" s="16">
        <v>1.5</v>
      </c>
      <c r="F234" s="16">
        <v>0.8</v>
      </c>
      <c r="G234" s="16">
        <v>2.2999999999999998</v>
      </c>
      <c r="H234" s="17">
        <v>6</v>
      </c>
      <c r="I234" s="17" t="s">
        <v>660</v>
      </c>
    </row>
    <row r="235" spans="1:9">
      <c r="A235" s="11" t="s">
        <v>661</v>
      </c>
      <c r="B235" s="11" t="s">
        <v>1</v>
      </c>
      <c r="C235" s="11">
        <v>377</v>
      </c>
      <c r="D235" s="11">
        <v>121.65</v>
      </c>
      <c r="E235" s="16">
        <v>1.5</v>
      </c>
      <c r="F235" s="16">
        <v>2.1</v>
      </c>
      <c r="G235" s="16">
        <v>3.6</v>
      </c>
      <c r="H235" s="17">
        <v>12</v>
      </c>
      <c r="I235" s="17" t="s">
        <v>660</v>
      </c>
    </row>
    <row r="236" spans="1:9">
      <c r="A236" s="11" t="s">
        <v>661</v>
      </c>
      <c r="B236" s="11" t="s">
        <v>1</v>
      </c>
      <c r="C236" s="11">
        <v>378</v>
      </c>
      <c r="D236" s="11">
        <v>121.9</v>
      </c>
      <c r="E236" s="16">
        <v>0.9</v>
      </c>
      <c r="F236" s="16">
        <v>2.2999999999999998</v>
      </c>
      <c r="G236" s="16">
        <v>3.1999999999999997</v>
      </c>
      <c r="H236" s="17">
        <v>8</v>
      </c>
      <c r="I236" s="17" t="s">
        <v>660</v>
      </c>
    </row>
    <row r="237" spans="1:9">
      <c r="A237" s="11" t="s">
        <v>661</v>
      </c>
      <c r="B237" s="11" t="s">
        <v>1</v>
      </c>
      <c r="C237" s="11">
        <v>381</v>
      </c>
      <c r="D237" s="11">
        <v>122.75</v>
      </c>
      <c r="E237" s="16">
        <v>2.2999999999999998</v>
      </c>
      <c r="F237" s="16">
        <v>3.8</v>
      </c>
      <c r="G237" s="16">
        <v>6.1</v>
      </c>
      <c r="H237" s="17">
        <v>9</v>
      </c>
      <c r="I237" s="17" t="s">
        <v>660</v>
      </c>
    </row>
    <row r="238" spans="1:9">
      <c r="A238" s="11" t="s">
        <v>661</v>
      </c>
      <c r="B238" s="11" t="s">
        <v>1</v>
      </c>
      <c r="C238" s="11">
        <v>382</v>
      </c>
      <c r="D238" s="11">
        <v>122.9</v>
      </c>
      <c r="E238" s="16">
        <v>2.2999999999999998</v>
      </c>
      <c r="F238" s="16">
        <v>2.2000000000000002</v>
      </c>
      <c r="G238" s="16">
        <v>4.5</v>
      </c>
      <c r="H238" s="17">
        <v>4</v>
      </c>
      <c r="I238" s="17" t="s">
        <v>660</v>
      </c>
    </row>
    <row r="239" spans="1:9">
      <c r="A239" s="11" t="s">
        <v>661</v>
      </c>
      <c r="B239" s="11" t="s">
        <v>1</v>
      </c>
      <c r="C239" s="11">
        <v>384</v>
      </c>
      <c r="D239" s="11">
        <v>123.7</v>
      </c>
      <c r="E239" s="16">
        <v>3.3</v>
      </c>
      <c r="F239" s="16">
        <v>3</v>
      </c>
      <c r="G239" s="16">
        <v>6.3</v>
      </c>
      <c r="H239" s="17">
        <v>6</v>
      </c>
      <c r="I239" s="17" t="s">
        <v>660</v>
      </c>
    </row>
    <row r="240" spans="1:9">
      <c r="A240" s="11" t="s">
        <v>661</v>
      </c>
      <c r="B240" s="11" t="s">
        <v>1</v>
      </c>
      <c r="C240" s="11">
        <v>387</v>
      </c>
      <c r="D240" s="11">
        <v>124.15</v>
      </c>
      <c r="E240" s="16">
        <v>0.6</v>
      </c>
      <c r="F240" s="16">
        <v>4.4000000000000004</v>
      </c>
      <c r="G240" s="16">
        <v>5</v>
      </c>
      <c r="H240" s="17">
        <v>3</v>
      </c>
      <c r="I240" s="17" t="s">
        <v>660</v>
      </c>
    </row>
    <row r="241" spans="1:9">
      <c r="A241" s="11" t="s">
        <v>661</v>
      </c>
      <c r="B241" s="11" t="s">
        <v>1</v>
      </c>
      <c r="C241" s="11">
        <v>388</v>
      </c>
      <c r="D241" s="11">
        <v>124.6</v>
      </c>
      <c r="E241" s="16">
        <v>0.8</v>
      </c>
      <c r="F241" s="16">
        <v>1.1000000000000001</v>
      </c>
      <c r="G241" s="16">
        <v>1.9000000000000001</v>
      </c>
      <c r="H241" s="11"/>
      <c r="I241" s="17" t="s">
        <v>660</v>
      </c>
    </row>
    <row r="242" spans="1:9">
      <c r="A242" s="11" t="s">
        <v>661</v>
      </c>
      <c r="B242" s="11" t="s">
        <v>1</v>
      </c>
      <c r="C242" s="11">
        <v>389</v>
      </c>
      <c r="D242" s="11">
        <v>124.75</v>
      </c>
      <c r="E242" s="16">
        <v>2.2000000000000002</v>
      </c>
      <c r="F242" s="16">
        <v>2.1</v>
      </c>
      <c r="G242" s="16">
        <v>4.3000000000000007</v>
      </c>
      <c r="H242" s="17">
        <v>6</v>
      </c>
      <c r="I242" s="17" t="s">
        <v>660</v>
      </c>
    </row>
    <row r="243" spans="1:9">
      <c r="A243" s="11" t="s">
        <v>661</v>
      </c>
      <c r="B243" s="11" t="s">
        <v>1</v>
      </c>
      <c r="C243" s="11">
        <v>391</v>
      </c>
      <c r="D243" s="11">
        <v>125.35</v>
      </c>
      <c r="E243" s="16">
        <v>2.2000000000000002</v>
      </c>
      <c r="F243" s="16">
        <v>3.2</v>
      </c>
      <c r="G243" s="16">
        <v>5.4</v>
      </c>
      <c r="H243" s="17">
        <v>2</v>
      </c>
      <c r="I243" s="17" t="s">
        <v>660</v>
      </c>
    </row>
    <row r="244" spans="1:9">
      <c r="A244" s="11" t="s">
        <v>661</v>
      </c>
      <c r="B244" s="11" t="s">
        <v>1</v>
      </c>
      <c r="C244" s="11">
        <v>393</v>
      </c>
      <c r="D244" s="11">
        <v>125.8</v>
      </c>
      <c r="E244" s="16">
        <v>2</v>
      </c>
      <c r="F244" s="16">
        <v>2.1</v>
      </c>
      <c r="G244" s="16">
        <v>4.0999999999999996</v>
      </c>
      <c r="H244" s="17">
        <v>3</v>
      </c>
      <c r="I244" s="17" t="s">
        <v>660</v>
      </c>
    </row>
    <row r="245" spans="1:9">
      <c r="A245" s="11" t="s">
        <v>661</v>
      </c>
      <c r="B245" s="11" t="s">
        <v>1</v>
      </c>
      <c r="C245" s="11">
        <v>394</v>
      </c>
      <c r="D245" s="11">
        <v>126</v>
      </c>
      <c r="E245" s="16">
        <v>0.6</v>
      </c>
      <c r="F245" s="16">
        <v>4.5999999999999996</v>
      </c>
      <c r="G245" s="16">
        <v>5.1999999999999993</v>
      </c>
      <c r="H245" s="17">
        <v>6</v>
      </c>
      <c r="I245" s="17" t="s">
        <v>660</v>
      </c>
    </row>
    <row r="246" spans="1:9">
      <c r="A246" s="11" t="s">
        <v>661</v>
      </c>
      <c r="B246" s="11" t="s">
        <v>1</v>
      </c>
      <c r="C246" s="11">
        <v>401</v>
      </c>
      <c r="D246" s="11">
        <v>123.3</v>
      </c>
      <c r="E246" s="16">
        <v>3.1</v>
      </c>
      <c r="F246" s="16">
        <v>3.3</v>
      </c>
      <c r="G246" s="16">
        <v>6.4</v>
      </c>
      <c r="H246" s="17">
        <v>1</v>
      </c>
      <c r="I246" s="17" t="s">
        <v>660</v>
      </c>
    </row>
    <row r="247" spans="1:9">
      <c r="A247" s="11" t="s">
        <v>661</v>
      </c>
      <c r="B247" s="11" t="s">
        <v>1</v>
      </c>
      <c r="C247" s="11">
        <v>404</v>
      </c>
      <c r="D247" s="11">
        <v>124.05</v>
      </c>
      <c r="E247" s="16">
        <v>1.5</v>
      </c>
      <c r="F247" s="16">
        <v>4.3</v>
      </c>
      <c r="G247" s="16">
        <v>5.8</v>
      </c>
      <c r="H247" s="17">
        <v>7</v>
      </c>
      <c r="I247" s="17" t="s">
        <v>660</v>
      </c>
    </row>
    <row r="248" spans="1:9">
      <c r="A248" s="11" t="s">
        <v>661</v>
      </c>
      <c r="B248" s="11" t="s">
        <v>1</v>
      </c>
      <c r="C248" s="11">
        <v>407</v>
      </c>
      <c r="D248" s="11">
        <v>124.95</v>
      </c>
      <c r="E248" s="16">
        <v>0.6</v>
      </c>
      <c r="F248" s="16">
        <v>1.9</v>
      </c>
      <c r="G248" s="16">
        <v>2.5</v>
      </c>
      <c r="H248" s="11"/>
      <c r="I248" s="17" t="s">
        <v>660</v>
      </c>
    </row>
    <row r="249" spans="1:9">
      <c r="A249" s="11" t="s">
        <v>661</v>
      </c>
      <c r="B249" s="11" t="s">
        <v>1</v>
      </c>
      <c r="C249" s="11">
        <v>409</v>
      </c>
      <c r="D249" s="11">
        <v>125.55</v>
      </c>
      <c r="E249" s="16">
        <v>1.2</v>
      </c>
      <c r="F249" s="16">
        <v>2.2999999999999998</v>
      </c>
      <c r="G249" s="16">
        <v>3.5</v>
      </c>
      <c r="H249" s="17">
        <v>8</v>
      </c>
      <c r="I249" s="17" t="s">
        <v>660</v>
      </c>
    </row>
    <row r="250" spans="1:9">
      <c r="A250" s="11" t="s">
        <v>661</v>
      </c>
      <c r="B250" s="11" t="s">
        <v>1</v>
      </c>
      <c r="C250" s="11">
        <v>411</v>
      </c>
      <c r="D250" s="11">
        <v>125.9</v>
      </c>
      <c r="E250" s="16">
        <v>1.66</v>
      </c>
      <c r="F250" s="16">
        <v>1.9</v>
      </c>
      <c r="G250" s="16">
        <v>3.5599999999999996</v>
      </c>
      <c r="H250" s="17">
        <v>3</v>
      </c>
      <c r="I250" s="17" t="s">
        <v>660</v>
      </c>
    </row>
    <row r="251" spans="1:9">
      <c r="A251" s="11" t="s">
        <v>661</v>
      </c>
      <c r="B251" s="11" t="s">
        <v>1</v>
      </c>
      <c r="C251" s="11">
        <v>414</v>
      </c>
      <c r="D251" s="11">
        <v>126.8</v>
      </c>
      <c r="E251" s="16">
        <v>2</v>
      </c>
      <c r="F251" s="16">
        <v>3</v>
      </c>
      <c r="G251" s="16">
        <v>5</v>
      </c>
      <c r="H251" s="11"/>
      <c r="I251" s="17" t="s">
        <v>660</v>
      </c>
    </row>
    <row r="252" spans="1:9">
      <c r="A252" s="11" t="s">
        <v>661</v>
      </c>
      <c r="B252" s="11" t="s">
        <v>1</v>
      </c>
      <c r="C252" s="11">
        <v>416</v>
      </c>
      <c r="D252" s="11">
        <v>116.4</v>
      </c>
      <c r="E252" s="16">
        <v>0.93</v>
      </c>
      <c r="F252" s="16">
        <v>2.2999999999999998</v>
      </c>
      <c r="G252" s="16">
        <v>3.23</v>
      </c>
      <c r="H252" s="11"/>
      <c r="I252" s="17" t="s">
        <v>661</v>
      </c>
    </row>
    <row r="253" spans="1:9">
      <c r="A253" s="11" t="s">
        <v>661</v>
      </c>
      <c r="B253" s="11" t="s">
        <v>1</v>
      </c>
      <c r="C253" s="11">
        <v>417</v>
      </c>
      <c r="D253" s="11">
        <v>116.4</v>
      </c>
      <c r="E253" s="16">
        <v>1.4</v>
      </c>
      <c r="F253" s="16">
        <v>1.7</v>
      </c>
      <c r="G253" s="16">
        <v>3.0999999999999996</v>
      </c>
      <c r="H253" s="11"/>
      <c r="I253" s="17" t="s">
        <v>661</v>
      </c>
    </row>
    <row r="254" spans="1:9">
      <c r="A254" s="11" t="s">
        <v>661</v>
      </c>
      <c r="B254" s="11" t="s">
        <v>1</v>
      </c>
      <c r="C254" s="11">
        <v>418</v>
      </c>
      <c r="D254" s="11">
        <v>116.2</v>
      </c>
      <c r="E254" s="16">
        <v>2.56</v>
      </c>
      <c r="F254" s="16">
        <v>5.8</v>
      </c>
      <c r="G254" s="16">
        <v>8.36</v>
      </c>
      <c r="H254" s="11"/>
      <c r="I254" s="17" t="s">
        <v>661</v>
      </c>
    </row>
    <row r="255" spans="1:9">
      <c r="A255" s="11" t="s">
        <v>661</v>
      </c>
      <c r="B255" s="11" t="s">
        <v>1</v>
      </c>
      <c r="C255" s="11">
        <v>419</v>
      </c>
      <c r="D255" s="11">
        <v>116</v>
      </c>
      <c r="E255" s="16">
        <v>2.23</v>
      </c>
      <c r="F255" s="16">
        <v>2.6</v>
      </c>
      <c r="G255" s="16">
        <v>4.83</v>
      </c>
      <c r="H255" s="11"/>
      <c r="I255" s="17" t="s">
        <v>661</v>
      </c>
    </row>
    <row r="256" spans="1:9">
      <c r="A256" s="11" t="s">
        <v>661</v>
      </c>
      <c r="B256" s="11" t="s">
        <v>1</v>
      </c>
      <c r="C256" s="11">
        <v>420</v>
      </c>
      <c r="E256" s="16">
        <v>1.62</v>
      </c>
      <c r="F256" s="16">
        <v>6.2</v>
      </c>
      <c r="G256" s="16">
        <v>7.82</v>
      </c>
      <c r="H256" s="11"/>
      <c r="I256" s="17" t="s">
        <v>661</v>
      </c>
    </row>
    <row r="257" spans="1:9">
      <c r="A257" s="11" t="s">
        <v>661</v>
      </c>
      <c r="B257" s="11" t="s">
        <v>1</v>
      </c>
      <c r="C257" s="11">
        <v>421</v>
      </c>
      <c r="E257" s="16">
        <v>1.23</v>
      </c>
      <c r="F257" s="16">
        <v>6.2</v>
      </c>
      <c r="G257" s="16">
        <v>7.43</v>
      </c>
      <c r="H257" s="11"/>
      <c r="I257" s="17" t="s">
        <v>661</v>
      </c>
    </row>
    <row r="258" spans="1:9">
      <c r="A258" s="11" t="s">
        <v>661</v>
      </c>
      <c r="B258" s="11" t="s">
        <v>1</v>
      </c>
      <c r="C258" s="11">
        <v>423</v>
      </c>
      <c r="D258" s="11">
        <v>103.4</v>
      </c>
      <c r="E258" s="16">
        <v>0</v>
      </c>
      <c r="F258" s="16">
        <v>0.9</v>
      </c>
      <c r="G258" s="16">
        <v>0.9</v>
      </c>
      <c r="H258" s="17">
        <v>0</v>
      </c>
      <c r="I258" s="17" t="s">
        <v>660</v>
      </c>
    </row>
    <row r="259" spans="1:9">
      <c r="A259" s="11" t="s">
        <v>661</v>
      </c>
      <c r="B259" s="11" t="s">
        <v>1</v>
      </c>
      <c r="C259" s="11">
        <v>429</v>
      </c>
      <c r="D259" s="11">
        <v>115.6</v>
      </c>
      <c r="E259" s="16">
        <v>1.9</v>
      </c>
      <c r="F259" s="16">
        <v>1.8</v>
      </c>
      <c r="G259" s="16">
        <v>3.7</v>
      </c>
      <c r="H259" s="17">
        <v>24</v>
      </c>
      <c r="I259" s="17" t="s">
        <v>660</v>
      </c>
    </row>
    <row r="260" spans="1:9">
      <c r="A260" s="11" t="s">
        <v>661</v>
      </c>
      <c r="B260" s="11" t="s">
        <v>1</v>
      </c>
      <c r="C260" s="11">
        <v>430</v>
      </c>
      <c r="D260" s="11">
        <v>115.85</v>
      </c>
      <c r="E260" s="16">
        <v>2.4</v>
      </c>
      <c r="F260" s="16">
        <v>3.2</v>
      </c>
      <c r="G260" s="16">
        <v>5.6</v>
      </c>
      <c r="H260" s="17">
        <v>25</v>
      </c>
      <c r="I260" s="17" t="s">
        <v>660</v>
      </c>
    </row>
    <row r="261" spans="1:9">
      <c r="A261" s="11" t="s">
        <v>661</v>
      </c>
      <c r="B261" s="11" t="s">
        <v>1</v>
      </c>
      <c r="C261" s="11">
        <v>431</v>
      </c>
      <c r="D261" s="11">
        <v>116.25</v>
      </c>
      <c r="E261" s="16">
        <v>1.3</v>
      </c>
      <c r="F261" s="16">
        <v>1.6</v>
      </c>
      <c r="G261" s="16">
        <v>2.9000000000000004</v>
      </c>
      <c r="H261" s="11"/>
      <c r="I261" s="17" t="s">
        <v>660</v>
      </c>
    </row>
    <row r="262" spans="1:9">
      <c r="A262" s="11" t="s">
        <v>661</v>
      </c>
      <c r="B262" s="11" t="s">
        <v>1</v>
      </c>
      <c r="C262" s="11">
        <v>433</v>
      </c>
      <c r="D262" s="11">
        <v>132.5</v>
      </c>
      <c r="E262" s="16">
        <v>1.5</v>
      </c>
      <c r="F262" s="16">
        <v>2.4</v>
      </c>
      <c r="G262" s="16">
        <v>3.9</v>
      </c>
      <c r="H262" s="17">
        <v>8</v>
      </c>
      <c r="I262" s="17" t="s">
        <v>660</v>
      </c>
    </row>
    <row r="263" spans="1:9">
      <c r="A263" s="11" t="s">
        <v>661</v>
      </c>
      <c r="B263" s="11" t="s">
        <v>1</v>
      </c>
      <c r="C263" s="11">
        <v>435</v>
      </c>
      <c r="D263" s="11">
        <v>132.69999999999999</v>
      </c>
      <c r="E263" s="16">
        <v>1.7</v>
      </c>
      <c r="F263" s="16">
        <v>1.9</v>
      </c>
      <c r="G263" s="16">
        <v>3.5999999999999996</v>
      </c>
      <c r="H263" s="17">
        <v>5</v>
      </c>
      <c r="I263" s="17" t="s">
        <v>660</v>
      </c>
    </row>
    <row r="264" spans="1:9">
      <c r="A264" s="11" t="s">
        <v>661</v>
      </c>
      <c r="B264" s="11" t="s">
        <v>1</v>
      </c>
      <c r="C264" s="11">
        <v>436</v>
      </c>
      <c r="D264" s="11">
        <v>132.80000000000001</v>
      </c>
      <c r="E264" s="16">
        <v>2.9</v>
      </c>
      <c r="F264" s="16">
        <v>2.9</v>
      </c>
      <c r="G264" s="16">
        <v>5.8</v>
      </c>
      <c r="H264" s="17">
        <v>3</v>
      </c>
      <c r="I264" s="17" t="s">
        <v>660</v>
      </c>
    </row>
    <row r="265" spans="1:9">
      <c r="A265" s="11" t="s">
        <v>661</v>
      </c>
      <c r="B265" s="11" t="s">
        <v>1</v>
      </c>
      <c r="C265" s="11">
        <v>443</v>
      </c>
      <c r="D265" s="11">
        <v>136.1</v>
      </c>
      <c r="E265" s="16">
        <v>2</v>
      </c>
      <c r="F265" s="16">
        <v>2.1</v>
      </c>
      <c r="G265" s="16">
        <v>4.0999999999999996</v>
      </c>
      <c r="H265" s="17">
        <v>6</v>
      </c>
      <c r="I265" s="17" t="s">
        <v>660</v>
      </c>
    </row>
    <row r="266" spans="1:9">
      <c r="A266" s="11" t="s">
        <v>661</v>
      </c>
      <c r="B266" s="11" t="s">
        <v>1</v>
      </c>
      <c r="C266" s="11">
        <v>447</v>
      </c>
      <c r="D266" s="11">
        <v>142.94999999999999</v>
      </c>
      <c r="E266" s="16">
        <v>0.83</v>
      </c>
      <c r="F266" s="16">
        <v>1.4</v>
      </c>
      <c r="G266" s="16">
        <v>2.23</v>
      </c>
      <c r="H266" s="11"/>
      <c r="I266" s="17" t="s">
        <v>660</v>
      </c>
    </row>
    <row r="267" spans="1:9">
      <c r="A267" s="11" t="s">
        <v>661</v>
      </c>
      <c r="B267" s="11" t="s">
        <v>1</v>
      </c>
      <c r="C267" s="11">
        <v>448</v>
      </c>
      <c r="D267" s="11">
        <v>143.35</v>
      </c>
      <c r="E267" s="16">
        <v>2.2000000000000002</v>
      </c>
      <c r="F267" s="16">
        <v>2.2000000000000002</v>
      </c>
      <c r="G267" s="16">
        <v>4.4000000000000004</v>
      </c>
      <c r="H267" s="11"/>
      <c r="I267" s="17" t="s">
        <v>660</v>
      </c>
    </row>
    <row r="268" spans="1:9">
      <c r="A268" s="11" t="s">
        <v>661</v>
      </c>
      <c r="B268" s="11" t="s">
        <v>1</v>
      </c>
      <c r="C268" s="11">
        <v>449</v>
      </c>
      <c r="D268" s="11">
        <v>143.65</v>
      </c>
      <c r="E268" s="16">
        <v>1.6</v>
      </c>
      <c r="F268" s="16">
        <v>1.8</v>
      </c>
      <c r="G268" s="16">
        <v>3.4000000000000004</v>
      </c>
      <c r="H268" s="11"/>
      <c r="I268" s="17" t="s">
        <v>660</v>
      </c>
    </row>
    <row r="269" spans="1:9">
      <c r="A269" s="11" t="s">
        <v>661</v>
      </c>
      <c r="B269" s="11" t="s">
        <v>1</v>
      </c>
      <c r="C269" s="11">
        <v>454</v>
      </c>
      <c r="D269" s="11">
        <v>144.25</v>
      </c>
      <c r="E269" s="16">
        <v>2.8</v>
      </c>
      <c r="F269" s="16">
        <v>3.3</v>
      </c>
      <c r="G269" s="16">
        <v>6.1</v>
      </c>
      <c r="H269" s="11"/>
      <c r="I269" s="17" t="s">
        <v>660</v>
      </c>
    </row>
    <row r="270" spans="1:9">
      <c r="A270" s="11" t="s">
        <v>661</v>
      </c>
      <c r="B270" s="11" t="s">
        <v>1</v>
      </c>
      <c r="C270" s="11">
        <v>456</v>
      </c>
      <c r="D270" s="11">
        <v>144.5</v>
      </c>
      <c r="E270" s="16">
        <v>2.8</v>
      </c>
      <c r="F270" s="16">
        <v>3.8</v>
      </c>
      <c r="G270" s="16">
        <v>6.6</v>
      </c>
      <c r="H270" s="11"/>
      <c r="I270" s="17" t="s">
        <v>660</v>
      </c>
    </row>
    <row r="271" spans="1:9">
      <c r="A271" s="11" t="s">
        <v>661</v>
      </c>
      <c r="B271" s="11" t="s">
        <v>1</v>
      </c>
      <c r="C271" s="11">
        <v>457</v>
      </c>
      <c r="D271" s="11">
        <v>144.85</v>
      </c>
      <c r="E271" s="16">
        <v>2.2000000000000002</v>
      </c>
      <c r="F271" s="16">
        <v>1.6</v>
      </c>
      <c r="G271" s="16">
        <v>3.8000000000000003</v>
      </c>
      <c r="H271" s="17">
        <v>8</v>
      </c>
      <c r="I271" s="17" t="s">
        <v>660</v>
      </c>
    </row>
    <row r="272" spans="1:9">
      <c r="A272" s="11" t="s">
        <v>661</v>
      </c>
      <c r="B272" s="11" t="s">
        <v>1</v>
      </c>
      <c r="C272" s="11">
        <v>463</v>
      </c>
      <c r="D272" s="11">
        <v>144.15</v>
      </c>
      <c r="E272" s="16">
        <v>2.5</v>
      </c>
      <c r="F272" s="16">
        <v>2.2000000000000002</v>
      </c>
      <c r="G272" s="16">
        <v>4.7</v>
      </c>
      <c r="H272" s="11"/>
      <c r="I272" s="17" t="s">
        <v>660</v>
      </c>
    </row>
    <row r="273" spans="1:9">
      <c r="A273" s="11" t="s">
        <v>661</v>
      </c>
      <c r="B273" s="11" t="s">
        <v>1</v>
      </c>
      <c r="C273" s="11">
        <v>465</v>
      </c>
      <c r="D273" s="11">
        <v>144.55000000000001</v>
      </c>
      <c r="E273" s="16">
        <v>1.6</v>
      </c>
      <c r="F273" s="16">
        <v>3.1</v>
      </c>
      <c r="G273" s="16">
        <v>4.7</v>
      </c>
      <c r="H273" s="17">
        <v>4</v>
      </c>
      <c r="I273" s="17" t="s">
        <v>660</v>
      </c>
    </row>
    <row r="274" spans="1:9">
      <c r="A274" s="11" t="s">
        <v>661</v>
      </c>
      <c r="B274" s="11" t="s">
        <v>1</v>
      </c>
      <c r="C274" s="11">
        <v>468</v>
      </c>
      <c r="D274" s="11">
        <v>145.25</v>
      </c>
      <c r="E274" s="16">
        <v>1.9</v>
      </c>
      <c r="F274" s="16">
        <v>3.1</v>
      </c>
      <c r="G274" s="16">
        <v>5</v>
      </c>
      <c r="H274" s="17">
        <v>3</v>
      </c>
      <c r="I274" s="17" t="s">
        <v>660</v>
      </c>
    </row>
    <row r="275" spans="1:9">
      <c r="A275" s="11" t="s">
        <v>661</v>
      </c>
      <c r="B275" s="11" t="s">
        <v>1</v>
      </c>
      <c r="C275" s="11">
        <v>471</v>
      </c>
      <c r="D275" s="11">
        <v>113.5</v>
      </c>
      <c r="E275" s="16">
        <v>1.24</v>
      </c>
      <c r="F275" s="16">
        <v>4.55</v>
      </c>
      <c r="G275" s="16">
        <v>5.79</v>
      </c>
      <c r="H275" s="11"/>
      <c r="I275" s="17" t="s">
        <v>661</v>
      </c>
    </row>
    <row r="276" spans="1:9">
      <c r="A276" s="11" t="s">
        <v>661</v>
      </c>
      <c r="B276" s="11" t="s">
        <v>1</v>
      </c>
      <c r="C276" s="11">
        <v>472</v>
      </c>
      <c r="D276" s="11">
        <v>113.4</v>
      </c>
      <c r="E276" s="16">
        <v>2.0499999999999998</v>
      </c>
      <c r="F276" s="16">
        <v>2.6</v>
      </c>
      <c r="G276" s="16">
        <v>4.6500000000000004</v>
      </c>
      <c r="H276" s="11"/>
      <c r="I276" s="17" t="s">
        <v>661</v>
      </c>
    </row>
    <row r="277" spans="1:9">
      <c r="A277" s="11" t="s">
        <v>661</v>
      </c>
      <c r="B277" s="11" t="s">
        <v>1</v>
      </c>
      <c r="C277" s="11">
        <v>473</v>
      </c>
      <c r="D277" s="11">
        <v>113.75</v>
      </c>
      <c r="E277" s="16">
        <v>1.1499999999999999</v>
      </c>
      <c r="F277" s="16">
        <v>4.3</v>
      </c>
      <c r="G277" s="16">
        <v>5.4499999999999993</v>
      </c>
      <c r="H277" s="11"/>
      <c r="I277" s="17" t="s">
        <v>661</v>
      </c>
    </row>
    <row r="278" spans="1:9">
      <c r="A278" s="11" t="s">
        <v>661</v>
      </c>
      <c r="B278" s="11" t="s">
        <v>1</v>
      </c>
      <c r="C278" s="11">
        <v>474</v>
      </c>
      <c r="D278" s="11">
        <v>114.1</v>
      </c>
      <c r="E278" s="16">
        <v>0.35</v>
      </c>
      <c r="F278" s="16">
        <v>4.45</v>
      </c>
      <c r="G278" s="16">
        <v>4.8</v>
      </c>
      <c r="H278" s="11"/>
      <c r="I278" s="17" t="s">
        <v>661</v>
      </c>
    </row>
    <row r="279" spans="1:9">
      <c r="A279" s="11" t="s">
        <v>661</v>
      </c>
      <c r="B279" s="11" t="s">
        <v>1</v>
      </c>
      <c r="C279" s="11">
        <v>475</v>
      </c>
      <c r="D279" s="11">
        <v>114.4</v>
      </c>
      <c r="E279" s="16">
        <v>1.38</v>
      </c>
      <c r="F279" s="16">
        <v>3.8</v>
      </c>
      <c r="G279" s="16">
        <v>5.18</v>
      </c>
      <c r="H279" s="11"/>
      <c r="I279" s="17" t="s">
        <v>661</v>
      </c>
    </row>
    <row r="280" spans="1:9">
      <c r="A280" s="11" t="s">
        <v>661</v>
      </c>
      <c r="B280" s="11" t="s">
        <v>1</v>
      </c>
      <c r="C280" s="11">
        <v>476</v>
      </c>
      <c r="D280" s="11">
        <v>114.4</v>
      </c>
      <c r="E280" s="16">
        <v>1.63</v>
      </c>
      <c r="F280" s="16">
        <v>2.8</v>
      </c>
      <c r="G280" s="16">
        <v>4.43</v>
      </c>
      <c r="H280" s="11"/>
      <c r="I280" s="17" t="s">
        <v>661</v>
      </c>
    </row>
    <row r="281" spans="1:9">
      <c r="A281" s="11" t="s">
        <v>661</v>
      </c>
      <c r="B281" s="11" t="s">
        <v>1</v>
      </c>
      <c r="C281" s="11">
        <v>477</v>
      </c>
      <c r="D281" s="11">
        <v>114.65</v>
      </c>
      <c r="E281" s="16">
        <v>1.75</v>
      </c>
      <c r="F281" s="16">
        <v>4.5</v>
      </c>
      <c r="G281" s="16">
        <v>6.25</v>
      </c>
      <c r="H281" s="11"/>
      <c r="I281" s="17" t="s">
        <v>661</v>
      </c>
    </row>
    <row r="282" spans="1:9">
      <c r="A282" s="11" t="s">
        <v>661</v>
      </c>
      <c r="B282" s="11" t="s">
        <v>1</v>
      </c>
      <c r="C282" s="11">
        <v>478</v>
      </c>
      <c r="D282" s="11">
        <v>114.7</v>
      </c>
      <c r="E282" s="16">
        <v>1.64</v>
      </c>
      <c r="F282" s="16">
        <v>3.3</v>
      </c>
      <c r="G282" s="16">
        <v>4.9399999999999995</v>
      </c>
      <c r="H282" s="11"/>
      <c r="I282" s="17" t="s">
        <v>661</v>
      </c>
    </row>
    <row r="283" spans="1:9">
      <c r="A283" s="11" t="s">
        <v>661</v>
      </c>
      <c r="B283" s="11" t="s">
        <v>1</v>
      </c>
      <c r="C283" s="11">
        <v>480</v>
      </c>
      <c r="D283" s="11">
        <v>114.85</v>
      </c>
      <c r="E283" s="16">
        <v>0.77</v>
      </c>
      <c r="F283" s="16">
        <v>2.8</v>
      </c>
      <c r="G283" s="16">
        <v>3.57</v>
      </c>
      <c r="H283" s="11"/>
      <c r="I283" s="17" t="s">
        <v>661</v>
      </c>
    </row>
    <row r="284" spans="1:9">
      <c r="A284" s="11" t="s">
        <v>661</v>
      </c>
      <c r="B284" s="11" t="s">
        <v>1</v>
      </c>
      <c r="C284" s="11">
        <v>481</v>
      </c>
      <c r="D284" s="11">
        <v>115.05</v>
      </c>
      <c r="E284" s="16">
        <v>2.1</v>
      </c>
      <c r="F284" s="16">
        <v>2</v>
      </c>
      <c r="G284" s="16">
        <v>4.0999999999999996</v>
      </c>
      <c r="H284" s="11"/>
      <c r="I284" s="17" t="s">
        <v>661</v>
      </c>
    </row>
    <row r="285" spans="1:9">
      <c r="A285" s="11" t="s">
        <v>661</v>
      </c>
      <c r="B285" s="11" t="s">
        <v>1</v>
      </c>
      <c r="C285" s="11">
        <v>483</v>
      </c>
      <c r="D285" s="11">
        <v>115.4</v>
      </c>
      <c r="E285" s="16">
        <v>1.21</v>
      </c>
      <c r="F285" s="16">
        <v>4.9000000000000004</v>
      </c>
      <c r="G285" s="16">
        <v>6.11</v>
      </c>
      <c r="H285" s="11"/>
      <c r="I285" s="17" t="s">
        <v>661</v>
      </c>
    </row>
    <row r="286" spans="1:9">
      <c r="A286" s="11" t="s">
        <v>661</v>
      </c>
      <c r="B286" s="11" t="s">
        <v>1</v>
      </c>
      <c r="C286" s="11">
        <v>484</v>
      </c>
      <c r="D286" s="11">
        <v>115.45</v>
      </c>
      <c r="E286" s="16">
        <v>1.59</v>
      </c>
      <c r="F286" s="16">
        <v>3.6</v>
      </c>
      <c r="G286" s="16">
        <v>5.19</v>
      </c>
      <c r="H286" s="11"/>
      <c r="I286" s="17" t="s">
        <v>661</v>
      </c>
    </row>
    <row r="287" spans="1:9">
      <c r="A287" s="11" t="s">
        <v>661</v>
      </c>
      <c r="B287" s="11" t="s">
        <v>1</v>
      </c>
      <c r="C287" s="11">
        <v>485</v>
      </c>
      <c r="D287" s="11">
        <v>128.25</v>
      </c>
      <c r="E287" s="16">
        <v>1.96</v>
      </c>
      <c r="F287" s="16">
        <v>2.9</v>
      </c>
      <c r="G287" s="16">
        <v>4.8599999999999994</v>
      </c>
      <c r="H287" s="11"/>
      <c r="I287" s="17" t="s">
        <v>661</v>
      </c>
    </row>
    <row r="288" spans="1:9">
      <c r="A288" s="11" t="s">
        <v>661</v>
      </c>
      <c r="B288" s="11" t="s">
        <v>1</v>
      </c>
      <c r="C288" s="11">
        <v>487</v>
      </c>
      <c r="D288" s="11">
        <v>128.5</v>
      </c>
      <c r="E288" s="16">
        <v>1.78</v>
      </c>
      <c r="F288" s="16">
        <v>2</v>
      </c>
      <c r="G288" s="16">
        <v>3.7800000000000002</v>
      </c>
      <c r="H288" s="11"/>
      <c r="I288" s="17" t="s">
        <v>661</v>
      </c>
    </row>
    <row r="289" spans="1:9">
      <c r="A289" s="11" t="s">
        <v>661</v>
      </c>
      <c r="B289" s="11" t="s">
        <v>1</v>
      </c>
      <c r="C289" s="11">
        <v>488</v>
      </c>
      <c r="D289" s="11">
        <v>128.5</v>
      </c>
      <c r="E289" s="16">
        <v>2.06</v>
      </c>
      <c r="F289" s="16">
        <v>2.5</v>
      </c>
      <c r="G289" s="16">
        <v>4.5600000000000005</v>
      </c>
      <c r="H289" s="11"/>
      <c r="I289" s="17" t="s">
        <v>661</v>
      </c>
    </row>
    <row r="290" spans="1:9">
      <c r="A290" s="11" t="s">
        <v>661</v>
      </c>
      <c r="B290" s="11" t="s">
        <v>1</v>
      </c>
      <c r="C290" s="11">
        <v>489</v>
      </c>
      <c r="D290" s="11">
        <v>128.65</v>
      </c>
      <c r="E290" s="16">
        <v>1.21</v>
      </c>
      <c r="F290" s="16">
        <v>1.9</v>
      </c>
      <c r="G290" s="16">
        <v>3.11</v>
      </c>
      <c r="H290" s="11"/>
      <c r="I290" s="17" t="s">
        <v>661</v>
      </c>
    </row>
    <row r="291" spans="1:9">
      <c r="A291" s="11" t="s">
        <v>661</v>
      </c>
      <c r="B291" s="11" t="s">
        <v>1</v>
      </c>
      <c r="C291" s="11">
        <v>490</v>
      </c>
      <c r="D291" s="11">
        <v>128.75</v>
      </c>
      <c r="E291" s="16">
        <v>0.3</v>
      </c>
      <c r="F291" s="16">
        <v>2.2000000000000002</v>
      </c>
      <c r="G291" s="16">
        <v>2.5</v>
      </c>
      <c r="H291" s="11"/>
      <c r="I291" s="17" t="s">
        <v>661</v>
      </c>
    </row>
    <row r="292" spans="1:9">
      <c r="A292" s="11" t="s">
        <v>661</v>
      </c>
      <c r="B292" s="11" t="s">
        <v>1</v>
      </c>
      <c r="C292" s="11">
        <v>491</v>
      </c>
      <c r="D292" s="11">
        <v>128.75</v>
      </c>
      <c r="E292" s="16">
        <v>0.28000000000000003</v>
      </c>
      <c r="F292" s="16">
        <v>2.2999999999999998</v>
      </c>
      <c r="G292" s="16">
        <v>2.58</v>
      </c>
      <c r="H292" s="11"/>
      <c r="I292" s="17" t="s">
        <v>661</v>
      </c>
    </row>
    <row r="293" spans="1:9">
      <c r="A293" s="11" t="s">
        <v>661</v>
      </c>
      <c r="B293" s="11" t="s">
        <v>1</v>
      </c>
      <c r="C293" s="11">
        <v>492</v>
      </c>
      <c r="D293" s="11">
        <v>129.4</v>
      </c>
      <c r="E293" s="16">
        <v>1.63</v>
      </c>
      <c r="F293" s="16">
        <v>2.4</v>
      </c>
      <c r="G293" s="16">
        <v>4.0299999999999994</v>
      </c>
      <c r="H293" s="11"/>
      <c r="I293" s="17" t="s">
        <v>661</v>
      </c>
    </row>
    <row r="294" spans="1:9">
      <c r="A294" s="11" t="s">
        <v>661</v>
      </c>
      <c r="B294" s="11" t="s">
        <v>1</v>
      </c>
      <c r="C294" s="11">
        <v>493</v>
      </c>
      <c r="D294" s="11">
        <v>129.30000000000001</v>
      </c>
      <c r="E294" s="16">
        <v>1.95</v>
      </c>
      <c r="F294" s="16">
        <v>2.2000000000000002</v>
      </c>
      <c r="G294" s="16">
        <v>4.1500000000000004</v>
      </c>
      <c r="H294" s="11"/>
      <c r="I294" s="17" t="s">
        <v>661</v>
      </c>
    </row>
    <row r="295" spans="1:9">
      <c r="A295" s="11" t="s">
        <v>661</v>
      </c>
      <c r="B295" s="11" t="s">
        <v>1</v>
      </c>
      <c r="C295" s="11">
        <v>494</v>
      </c>
      <c r="D295" s="11">
        <v>129.55000000000001</v>
      </c>
      <c r="E295" s="16">
        <v>1.26</v>
      </c>
      <c r="F295" s="16">
        <v>1.7</v>
      </c>
      <c r="G295" s="16">
        <v>2.96</v>
      </c>
      <c r="H295" s="11"/>
      <c r="I295" s="17" t="s">
        <v>661</v>
      </c>
    </row>
    <row r="296" spans="1:9">
      <c r="A296" s="11" t="s">
        <v>661</v>
      </c>
      <c r="B296" s="11" t="s">
        <v>1</v>
      </c>
      <c r="C296" s="11">
        <v>495</v>
      </c>
      <c r="D296" s="11">
        <v>129.55000000000001</v>
      </c>
      <c r="E296" s="16">
        <v>1.8</v>
      </c>
      <c r="F296" s="16">
        <v>1.7</v>
      </c>
      <c r="G296" s="16">
        <v>3.5</v>
      </c>
      <c r="H296" s="11"/>
      <c r="I296" s="17" t="s">
        <v>661</v>
      </c>
    </row>
    <row r="297" spans="1:9">
      <c r="A297" s="11" t="s">
        <v>661</v>
      </c>
      <c r="B297" s="11" t="s">
        <v>1</v>
      </c>
      <c r="C297" s="11">
        <v>496</v>
      </c>
      <c r="D297" s="11">
        <v>129.65</v>
      </c>
      <c r="E297" s="16">
        <v>2.9</v>
      </c>
      <c r="F297" s="16">
        <v>3.4</v>
      </c>
      <c r="G297" s="16">
        <v>6.3</v>
      </c>
      <c r="H297" s="11"/>
      <c r="I297" s="17" t="s">
        <v>661</v>
      </c>
    </row>
    <row r="298" spans="1:9">
      <c r="A298" s="11" t="s">
        <v>661</v>
      </c>
      <c r="B298" s="11" t="s">
        <v>1</v>
      </c>
      <c r="C298" s="11">
        <v>497</v>
      </c>
      <c r="D298" s="11">
        <v>129.55000000000001</v>
      </c>
      <c r="E298" s="16">
        <v>1.98</v>
      </c>
      <c r="F298" s="16">
        <v>1.7</v>
      </c>
      <c r="G298" s="16">
        <v>3.6799999999999997</v>
      </c>
      <c r="H298" s="11"/>
      <c r="I298" s="17" t="s">
        <v>661</v>
      </c>
    </row>
    <row r="299" spans="1:9">
      <c r="A299" s="11" t="s">
        <v>661</v>
      </c>
      <c r="B299" s="11" t="s">
        <v>1</v>
      </c>
      <c r="C299" s="11">
        <v>498</v>
      </c>
      <c r="D299" s="11">
        <v>128.19999999999999</v>
      </c>
      <c r="E299" s="16">
        <v>0.35</v>
      </c>
      <c r="F299" s="16">
        <v>2.8</v>
      </c>
      <c r="G299" s="16">
        <v>3.15</v>
      </c>
      <c r="H299" s="11"/>
      <c r="I299" s="17" t="s">
        <v>661</v>
      </c>
    </row>
    <row r="300" spans="1:9">
      <c r="A300" s="11" t="s">
        <v>661</v>
      </c>
      <c r="B300" s="11" t="s">
        <v>1</v>
      </c>
      <c r="C300" s="11">
        <v>499</v>
      </c>
      <c r="D300" s="11">
        <v>128.25</v>
      </c>
      <c r="E300" s="16">
        <v>1.9</v>
      </c>
      <c r="F300" s="16">
        <v>2.5</v>
      </c>
      <c r="G300" s="16">
        <v>4.4000000000000004</v>
      </c>
      <c r="H300" s="11"/>
      <c r="I300" s="17" t="s">
        <v>661</v>
      </c>
    </row>
    <row r="301" spans="1:9">
      <c r="A301" s="11" t="s">
        <v>660</v>
      </c>
      <c r="B301" s="11" t="s">
        <v>18</v>
      </c>
      <c r="C301" s="11">
        <v>7</v>
      </c>
      <c r="D301" s="11">
        <v>104.3</v>
      </c>
      <c r="F301" s="11"/>
      <c r="H301" s="17">
        <v>14</v>
      </c>
      <c r="I301" s="17" t="s">
        <v>660</v>
      </c>
    </row>
    <row r="302" spans="1:9">
      <c r="A302" s="11" t="s">
        <v>660</v>
      </c>
      <c r="B302" s="11" t="s">
        <v>18</v>
      </c>
      <c r="C302" s="11">
        <v>9</v>
      </c>
      <c r="D302" s="11">
        <v>104.55</v>
      </c>
      <c r="F302" s="11"/>
      <c r="H302" s="17" t="s">
        <v>21</v>
      </c>
      <c r="I302" s="17" t="s">
        <v>660</v>
      </c>
    </row>
    <row r="303" spans="1:9">
      <c r="A303" s="11" t="s">
        <v>660</v>
      </c>
      <c r="B303" s="11" t="s">
        <v>18</v>
      </c>
      <c r="C303" s="11">
        <v>10</v>
      </c>
      <c r="D303" s="11">
        <v>104.65</v>
      </c>
      <c r="F303" s="16">
        <v>2.6</v>
      </c>
      <c r="H303" s="17">
        <v>6</v>
      </c>
      <c r="I303" s="17" t="s">
        <v>660</v>
      </c>
    </row>
    <row r="304" spans="1:9">
      <c r="A304" s="11" t="s">
        <v>660</v>
      </c>
      <c r="B304" s="11" t="s">
        <v>18</v>
      </c>
      <c r="C304" s="11">
        <v>11</v>
      </c>
      <c r="D304" s="11">
        <v>104.75</v>
      </c>
      <c r="F304" s="16">
        <v>4.0999999999999996</v>
      </c>
      <c r="H304" s="17">
        <v>0</v>
      </c>
      <c r="I304" s="17" t="s">
        <v>660</v>
      </c>
    </row>
    <row r="305" spans="1:9">
      <c r="A305" s="11" t="s">
        <v>660</v>
      </c>
      <c r="B305" s="11" t="s">
        <v>18</v>
      </c>
      <c r="C305" s="11">
        <v>16</v>
      </c>
      <c r="D305" s="11">
        <v>106.2</v>
      </c>
      <c r="F305" s="16">
        <v>3.5</v>
      </c>
      <c r="H305" s="17" t="s">
        <v>33</v>
      </c>
      <c r="I305" s="17" t="s">
        <v>660</v>
      </c>
    </row>
    <row r="306" spans="1:9">
      <c r="A306" s="11" t="s">
        <v>660</v>
      </c>
      <c r="B306" s="11" t="s">
        <v>18</v>
      </c>
      <c r="C306" s="11">
        <v>27</v>
      </c>
      <c r="D306" s="11">
        <v>106.95</v>
      </c>
      <c r="F306" s="16">
        <v>5.4</v>
      </c>
      <c r="H306" s="17">
        <v>0</v>
      </c>
      <c r="I306" s="17" t="s">
        <v>660</v>
      </c>
    </row>
    <row r="307" spans="1:9">
      <c r="A307" s="11" t="s">
        <v>660</v>
      </c>
      <c r="B307" s="11" t="s">
        <v>18</v>
      </c>
      <c r="C307" s="11">
        <v>28</v>
      </c>
      <c r="D307" s="11">
        <v>107.1</v>
      </c>
      <c r="F307" s="16">
        <v>5.4</v>
      </c>
      <c r="H307" s="17">
        <v>0</v>
      </c>
      <c r="I307" s="17" t="s">
        <v>660</v>
      </c>
    </row>
    <row r="308" spans="1:9">
      <c r="A308" s="11" t="s">
        <v>660</v>
      </c>
      <c r="B308" s="11" t="s">
        <v>18</v>
      </c>
      <c r="C308" s="11">
        <v>29</v>
      </c>
      <c r="D308" s="11">
        <v>107.3</v>
      </c>
      <c r="F308" s="16">
        <v>6.4</v>
      </c>
      <c r="H308" s="17">
        <v>8</v>
      </c>
      <c r="I308" s="17" t="s">
        <v>660</v>
      </c>
    </row>
    <row r="309" spans="1:9">
      <c r="A309" s="11" t="s">
        <v>660</v>
      </c>
      <c r="B309" s="11" t="s">
        <v>18</v>
      </c>
      <c r="C309" s="11">
        <v>34</v>
      </c>
      <c r="D309" s="11">
        <v>102.2</v>
      </c>
      <c r="F309" s="16">
        <v>6</v>
      </c>
      <c r="H309" s="11"/>
      <c r="I309" s="17" t="s">
        <v>660</v>
      </c>
    </row>
    <row r="310" spans="1:9">
      <c r="A310" s="11" t="s">
        <v>660</v>
      </c>
      <c r="B310" s="11" t="s">
        <v>18</v>
      </c>
      <c r="C310" s="11">
        <v>38</v>
      </c>
      <c r="D310" s="11">
        <v>103.05</v>
      </c>
      <c r="F310" s="16">
        <v>5.2</v>
      </c>
      <c r="H310" s="17">
        <v>6</v>
      </c>
      <c r="I310" s="17" t="s">
        <v>660</v>
      </c>
    </row>
    <row r="311" spans="1:9">
      <c r="A311" s="11" t="s">
        <v>660</v>
      </c>
      <c r="B311" s="11" t="s">
        <v>18</v>
      </c>
      <c r="C311" s="11">
        <v>39</v>
      </c>
      <c r="D311" s="11">
        <v>103.2</v>
      </c>
      <c r="F311" s="16">
        <v>5.5</v>
      </c>
      <c r="H311" s="17">
        <v>0</v>
      </c>
      <c r="I311" s="17" t="s">
        <v>660</v>
      </c>
    </row>
    <row r="312" spans="1:9">
      <c r="A312" s="11" t="s">
        <v>660</v>
      </c>
      <c r="B312" s="11" t="s">
        <v>18</v>
      </c>
      <c r="C312" s="11">
        <v>48</v>
      </c>
      <c r="D312" s="11">
        <v>105.85</v>
      </c>
      <c r="F312" s="16">
        <v>4.5999999999999996</v>
      </c>
      <c r="H312" s="17">
        <v>0</v>
      </c>
      <c r="I312" s="17" t="s">
        <v>660</v>
      </c>
    </row>
    <row r="313" spans="1:9">
      <c r="A313" s="11" t="s">
        <v>660</v>
      </c>
      <c r="B313" s="11" t="s">
        <v>18</v>
      </c>
      <c r="C313" s="11">
        <v>49</v>
      </c>
      <c r="D313" s="11">
        <v>106.05</v>
      </c>
      <c r="F313" s="16">
        <v>4.5999999999999996</v>
      </c>
      <c r="H313" s="17">
        <v>0</v>
      </c>
      <c r="I313" s="17" t="s">
        <v>660</v>
      </c>
    </row>
    <row r="314" spans="1:9">
      <c r="A314" s="11" t="s">
        <v>660</v>
      </c>
      <c r="B314" s="11" t="s">
        <v>18</v>
      </c>
      <c r="C314" s="11">
        <v>50</v>
      </c>
      <c r="D314" s="11">
        <v>106.25</v>
      </c>
      <c r="F314" s="16">
        <v>5.2</v>
      </c>
      <c r="H314" s="17">
        <v>0</v>
      </c>
      <c r="I314" s="17" t="s">
        <v>660</v>
      </c>
    </row>
    <row r="315" spans="1:9">
      <c r="A315" s="11" t="s">
        <v>660</v>
      </c>
      <c r="B315" s="11" t="s">
        <v>18</v>
      </c>
      <c r="C315" s="11">
        <v>51</v>
      </c>
      <c r="D315" s="11">
        <v>106.4</v>
      </c>
      <c r="F315" s="16">
        <v>6.6</v>
      </c>
      <c r="H315" s="17">
        <v>0</v>
      </c>
      <c r="I315" s="17" t="s">
        <v>660</v>
      </c>
    </row>
    <row r="316" spans="1:9">
      <c r="A316" s="11" t="s">
        <v>660</v>
      </c>
      <c r="B316" s="11" t="s">
        <v>18</v>
      </c>
      <c r="C316" s="11">
        <v>52</v>
      </c>
      <c r="D316" s="11">
        <v>106.6</v>
      </c>
      <c r="F316" s="16">
        <v>4.5999999999999996</v>
      </c>
      <c r="H316" s="17">
        <v>0</v>
      </c>
      <c r="I316" s="17" t="s">
        <v>660</v>
      </c>
    </row>
    <row r="317" spans="1:9">
      <c r="A317" s="11" t="s">
        <v>660</v>
      </c>
      <c r="B317" s="11" t="s">
        <v>18</v>
      </c>
      <c r="C317" s="11">
        <v>57</v>
      </c>
      <c r="D317" s="11">
        <v>107.7</v>
      </c>
      <c r="F317" s="16">
        <v>4.2</v>
      </c>
      <c r="H317" s="17">
        <v>0</v>
      </c>
      <c r="I317" s="17" t="s">
        <v>660</v>
      </c>
    </row>
    <row r="318" spans="1:9">
      <c r="A318" s="11" t="s">
        <v>660</v>
      </c>
      <c r="B318" s="11" t="s">
        <v>18</v>
      </c>
      <c r="C318" s="11">
        <v>58</v>
      </c>
      <c r="D318" s="11">
        <v>107.8</v>
      </c>
      <c r="F318" s="11"/>
      <c r="H318" s="17">
        <v>0</v>
      </c>
      <c r="I318" s="17" t="s">
        <v>660</v>
      </c>
    </row>
    <row r="319" spans="1:9">
      <c r="A319" s="11" t="s">
        <v>660</v>
      </c>
      <c r="B319" s="11" t="s">
        <v>18</v>
      </c>
      <c r="C319" s="11">
        <v>65</v>
      </c>
      <c r="D319" s="11">
        <v>108.5</v>
      </c>
      <c r="F319" s="16">
        <v>10.8</v>
      </c>
      <c r="H319" s="17">
        <v>0</v>
      </c>
      <c r="I319" s="17" t="s">
        <v>660</v>
      </c>
    </row>
    <row r="320" spans="1:9">
      <c r="A320" s="11" t="s">
        <v>660</v>
      </c>
      <c r="B320" s="11" t="s">
        <v>18</v>
      </c>
      <c r="C320" s="11">
        <v>72</v>
      </c>
      <c r="D320" s="11">
        <v>109.9</v>
      </c>
      <c r="F320" s="16">
        <v>7.7</v>
      </c>
      <c r="H320" s="17">
        <v>5</v>
      </c>
      <c r="I320" s="17" t="s">
        <v>660</v>
      </c>
    </row>
    <row r="321" spans="1:9">
      <c r="A321" s="11" t="s">
        <v>660</v>
      </c>
      <c r="B321" s="11" t="s">
        <v>18</v>
      </c>
      <c r="C321" s="11">
        <v>74</v>
      </c>
      <c r="D321" s="11">
        <v>110.3</v>
      </c>
      <c r="F321" s="11"/>
      <c r="H321" s="17">
        <v>0</v>
      </c>
      <c r="I321" s="17" t="s">
        <v>660</v>
      </c>
    </row>
    <row r="322" spans="1:9">
      <c r="A322" s="11" t="s">
        <v>660</v>
      </c>
      <c r="B322" s="11" t="s">
        <v>18</v>
      </c>
      <c r="C322" s="11">
        <v>75</v>
      </c>
      <c r="D322" s="11">
        <v>110.5</v>
      </c>
      <c r="F322" s="11"/>
      <c r="H322" s="17">
        <v>0</v>
      </c>
      <c r="I322" s="17" t="s">
        <v>660</v>
      </c>
    </row>
    <row r="323" spans="1:9">
      <c r="A323" s="11" t="s">
        <v>660</v>
      </c>
      <c r="B323" s="11" t="s">
        <v>18</v>
      </c>
      <c r="C323" s="11">
        <v>77</v>
      </c>
      <c r="D323" s="11">
        <v>111.25</v>
      </c>
      <c r="F323" s="16">
        <v>3</v>
      </c>
      <c r="H323" s="17">
        <v>2</v>
      </c>
      <c r="I323" s="17" t="s">
        <v>660</v>
      </c>
    </row>
    <row r="324" spans="1:9">
      <c r="A324" s="11" t="s">
        <v>660</v>
      </c>
      <c r="B324" s="11" t="s">
        <v>18</v>
      </c>
      <c r="C324" s="11">
        <v>83</v>
      </c>
      <c r="D324" s="11">
        <v>112.4</v>
      </c>
      <c r="F324" s="16">
        <v>3.8</v>
      </c>
      <c r="H324" s="17">
        <v>16</v>
      </c>
      <c r="I324" s="17" t="s">
        <v>660</v>
      </c>
    </row>
    <row r="325" spans="1:9">
      <c r="A325" s="11" t="s">
        <v>660</v>
      </c>
      <c r="B325" s="11" t="s">
        <v>18</v>
      </c>
      <c r="C325" s="11">
        <v>84</v>
      </c>
      <c r="D325" s="11">
        <v>112.7</v>
      </c>
      <c r="F325" s="16">
        <v>2.5</v>
      </c>
      <c r="H325" s="17">
        <v>6</v>
      </c>
      <c r="I325" s="17" t="s">
        <v>660</v>
      </c>
    </row>
    <row r="326" spans="1:9">
      <c r="A326" s="11" t="s">
        <v>660</v>
      </c>
      <c r="B326" s="11" t="s">
        <v>18</v>
      </c>
      <c r="C326" s="11">
        <v>91</v>
      </c>
      <c r="D326" s="11">
        <v>114.15</v>
      </c>
      <c r="F326" s="16">
        <v>4.2</v>
      </c>
      <c r="H326" s="17">
        <v>7</v>
      </c>
      <c r="I326" s="17" t="s">
        <v>660</v>
      </c>
    </row>
    <row r="327" spans="1:9">
      <c r="A327" s="11" t="s">
        <v>660</v>
      </c>
      <c r="B327" s="11" t="s">
        <v>18</v>
      </c>
      <c r="C327" s="11">
        <v>96</v>
      </c>
      <c r="D327" s="11">
        <v>115.2</v>
      </c>
      <c r="F327" s="16">
        <v>3.9</v>
      </c>
      <c r="H327" s="17">
        <v>1</v>
      </c>
      <c r="I327" s="17" t="s">
        <v>660</v>
      </c>
    </row>
    <row r="328" spans="1:9">
      <c r="A328" s="11" t="s">
        <v>660</v>
      </c>
      <c r="B328" s="11" t="s">
        <v>18</v>
      </c>
      <c r="C328" s="11">
        <v>97</v>
      </c>
      <c r="D328" s="11">
        <v>115.4</v>
      </c>
      <c r="F328" s="11"/>
      <c r="H328" s="17">
        <v>5</v>
      </c>
      <c r="I328" s="17" t="s">
        <v>660</v>
      </c>
    </row>
    <row r="329" spans="1:9">
      <c r="A329" s="11" t="s">
        <v>660</v>
      </c>
      <c r="B329" s="11" t="s">
        <v>18</v>
      </c>
      <c r="C329" s="11">
        <v>100</v>
      </c>
      <c r="D329" s="11">
        <v>116</v>
      </c>
      <c r="F329" s="16">
        <v>1.7</v>
      </c>
      <c r="H329" s="17">
        <v>0</v>
      </c>
      <c r="I329" s="17" t="s">
        <v>660</v>
      </c>
    </row>
    <row r="330" spans="1:9">
      <c r="A330" s="11" t="s">
        <v>660</v>
      </c>
      <c r="B330" s="11" t="s">
        <v>18</v>
      </c>
      <c r="C330" s="11">
        <v>106</v>
      </c>
      <c r="D330" s="11">
        <v>117.05</v>
      </c>
      <c r="F330" s="16">
        <v>3.6</v>
      </c>
      <c r="H330" s="17">
        <v>4</v>
      </c>
      <c r="I330" s="17" t="s">
        <v>660</v>
      </c>
    </row>
    <row r="331" spans="1:9">
      <c r="A331" s="11" t="s">
        <v>660</v>
      </c>
      <c r="B331" s="11" t="s">
        <v>18</v>
      </c>
      <c r="C331" s="11">
        <v>107</v>
      </c>
      <c r="D331" s="11">
        <v>117.2</v>
      </c>
      <c r="F331" s="16">
        <v>2.4</v>
      </c>
      <c r="H331" s="17">
        <v>1</v>
      </c>
      <c r="I331" s="17" t="s">
        <v>660</v>
      </c>
    </row>
    <row r="332" spans="1:9">
      <c r="A332" s="11" t="s">
        <v>660</v>
      </c>
      <c r="B332" s="11" t="s">
        <v>18</v>
      </c>
      <c r="C332" s="11">
        <v>108</v>
      </c>
      <c r="D332" s="11">
        <v>117.4</v>
      </c>
      <c r="F332" s="16">
        <v>3</v>
      </c>
      <c r="H332" s="17">
        <v>6</v>
      </c>
      <c r="I332" s="17" t="s">
        <v>660</v>
      </c>
    </row>
    <row r="333" spans="1:9">
      <c r="A333" s="11" t="s">
        <v>660</v>
      </c>
      <c r="B333" s="11" t="s">
        <v>18</v>
      </c>
      <c r="C333" s="11">
        <v>109</v>
      </c>
      <c r="D333" s="11">
        <v>117.65</v>
      </c>
      <c r="F333" s="11"/>
      <c r="H333" s="17">
        <v>0</v>
      </c>
      <c r="I333" s="17" t="s">
        <v>660</v>
      </c>
    </row>
    <row r="334" spans="1:9">
      <c r="A334" s="11" t="s">
        <v>660</v>
      </c>
      <c r="B334" s="11" t="s">
        <v>18</v>
      </c>
      <c r="C334" s="11">
        <v>110</v>
      </c>
      <c r="D334" s="11">
        <v>117.85</v>
      </c>
      <c r="F334" s="11"/>
      <c r="H334" s="17">
        <v>3</v>
      </c>
      <c r="I334" s="17" t="s">
        <v>660</v>
      </c>
    </row>
    <row r="335" spans="1:9">
      <c r="A335" s="11" t="s">
        <v>660</v>
      </c>
      <c r="B335" s="11" t="s">
        <v>18</v>
      </c>
      <c r="C335" s="11">
        <v>112</v>
      </c>
      <c r="D335" s="11">
        <v>118.3</v>
      </c>
      <c r="F335" s="11"/>
      <c r="H335" s="17">
        <v>4</v>
      </c>
      <c r="I335" s="17" t="s">
        <v>660</v>
      </c>
    </row>
    <row r="336" spans="1:9">
      <c r="A336" s="11" t="s">
        <v>660</v>
      </c>
      <c r="B336" s="11" t="s">
        <v>18</v>
      </c>
      <c r="C336" s="11">
        <v>113</v>
      </c>
      <c r="D336" s="11">
        <v>118.5</v>
      </c>
      <c r="F336" s="11"/>
      <c r="H336" s="17">
        <v>3</v>
      </c>
      <c r="I336" s="17" t="s">
        <v>660</v>
      </c>
    </row>
    <row r="337" spans="1:9">
      <c r="A337" s="11" t="s">
        <v>660</v>
      </c>
      <c r="B337" s="11" t="s">
        <v>18</v>
      </c>
      <c r="C337" s="11">
        <v>114</v>
      </c>
      <c r="D337" s="11">
        <v>118.7</v>
      </c>
      <c r="F337" s="11"/>
      <c r="H337" s="17">
        <v>0</v>
      </c>
      <c r="I337" s="17" t="s">
        <v>660</v>
      </c>
    </row>
    <row r="338" spans="1:9">
      <c r="A338" s="11" t="s">
        <v>660</v>
      </c>
      <c r="B338" s="11" t="s">
        <v>18</v>
      </c>
      <c r="C338" s="11">
        <v>115</v>
      </c>
      <c r="D338" s="11">
        <v>118.9</v>
      </c>
      <c r="F338" s="16">
        <v>2.5</v>
      </c>
      <c r="H338" s="17">
        <v>0</v>
      </c>
      <c r="I338" s="17" t="s">
        <v>660</v>
      </c>
    </row>
    <row r="339" spans="1:9">
      <c r="A339" s="11" t="s">
        <v>660</v>
      </c>
      <c r="B339" s="11" t="s">
        <v>18</v>
      </c>
      <c r="C339" s="11">
        <v>119</v>
      </c>
      <c r="D339" s="11">
        <v>129.85</v>
      </c>
      <c r="F339" s="11"/>
      <c r="H339" s="17">
        <v>0</v>
      </c>
      <c r="I339" s="17" t="s">
        <v>660</v>
      </c>
    </row>
    <row r="340" spans="1:9">
      <c r="A340" s="11" t="s">
        <v>660</v>
      </c>
      <c r="B340" s="11" t="s">
        <v>18</v>
      </c>
      <c r="C340" s="11">
        <v>121</v>
      </c>
      <c r="D340" s="11">
        <v>130.1</v>
      </c>
      <c r="F340" s="11"/>
      <c r="H340" s="17">
        <v>0</v>
      </c>
      <c r="I340" s="17" t="s">
        <v>660</v>
      </c>
    </row>
    <row r="341" spans="1:9">
      <c r="A341" s="11" t="s">
        <v>660</v>
      </c>
      <c r="B341" s="11" t="s">
        <v>18</v>
      </c>
      <c r="C341" s="11">
        <v>124</v>
      </c>
      <c r="D341" s="11">
        <v>130.85</v>
      </c>
      <c r="F341" s="16">
        <v>1.5</v>
      </c>
      <c r="H341" s="17">
        <v>4</v>
      </c>
      <c r="I341" s="17" t="s">
        <v>660</v>
      </c>
    </row>
    <row r="342" spans="1:9">
      <c r="A342" s="11" t="s">
        <v>660</v>
      </c>
      <c r="B342" s="11" t="s">
        <v>18</v>
      </c>
      <c r="C342" s="11">
        <v>125</v>
      </c>
      <c r="D342" s="11">
        <v>131.1</v>
      </c>
      <c r="F342" s="16">
        <v>1.3</v>
      </c>
      <c r="H342" s="17">
        <v>2</v>
      </c>
      <c r="I342" s="17" t="s">
        <v>660</v>
      </c>
    </row>
    <row r="343" spans="1:9">
      <c r="A343" s="11" t="s">
        <v>660</v>
      </c>
      <c r="B343" s="11" t="s">
        <v>18</v>
      </c>
      <c r="C343" s="11">
        <v>127</v>
      </c>
      <c r="D343" s="11">
        <v>131.5</v>
      </c>
      <c r="F343" s="16">
        <v>2.2999999999999998</v>
      </c>
      <c r="H343" s="17">
        <v>6</v>
      </c>
      <c r="I343" s="17" t="s">
        <v>660</v>
      </c>
    </row>
    <row r="344" spans="1:9">
      <c r="A344" s="11" t="s">
        <v>660</v>
      </c>
      <c r="B344" s="11" t="s">
        <v>18</v>
      </c>
      <c r="C344" s="11">
        <v>128</v>
      </c>
      <c r="D344" s="11">
        <v>131.69999999999999</v>
      </c>
      <c r="F344" s="11"/>
      <c r="H344" s="17">
        <v>0</v>
      </c>
      <c r="I344" s="17" t="s">
        <v>660</v>
      </c>
    </row>
    <row r="345" spans="1:9">
      <c r="A345" s="11" t="s">
        <v>660</v>
      </c>
      <c r="B345" s="11" t="s">
        <v>18</v>
      </c>
      <c r="C345" s="11">
        <v>129</v>
      </c>
      <c r="D345" s="11">
        <v>131.85</v>
      </c>
      <c r="F345" s="11"/>
      <c r="H345" s="17">
        <v>1</v>
      </c>
      <c r="I345" s="17" t="s">
        <v>660</v>
      </c>
    </row>
    <row r="346" spans="1:9">
      <c r="A346" s="11" t="s">
        <v>660</v>
      </c>
      <c r="B346" s="11" t="s">
        <v>18</v>
      </c>
      <c r="C346" s="11">
        <v>135</v>
      </c>
      <c r="D346" s="11">
        <v>133.1</v>
      </c>
      <c r="F346" s="16">
        <v>3.2</v>
      </c>
      <c r="H346" s="17">
        <v>10</v>
      </c>
      <c r="I346" s="17" t="s">
        <v>660</v>
      </c>
    </row>
    <row r="347" spans="1:9">
      <c r="A347" s="11" t="s">
        <v>660</v>
      </c>
      <c r="B347" s="11" t="s">
        <v>18</v>
      </c>
      <c r="C347" s="11">
        <v>145</v>
      </c>
      <c r="D347" s="11">
        <v>134.94999999999999</v>
      </c>
      <c r="F347" s="16">
        <v>1.8</v>
      </c>
      <c r="H347" s="11"/>
      <c r="I347" s="17" t="s">
        <v>660</v>
      </c>
    </row>
    <row r="348" spans="1:9">
      <c r="A348" s="11" t="s">
        <v>660</v>
      </c>
      <c r="B348" s="11" t="s">
        <v>18</v>
      </c>
      <c r="C348" s="11">
        <v>147</v>
      </c>
      <c r="D348" s="11">
        <v>135.4</v>
      </c>
      <c r="F348" s="16">
        <v>1.8</v>
      </c>
      <c r="H348" s="17">
        <v>11</v>
      </c>
      <c r="I348" s="17" t="s">
        <v>660</v>
      </c>
    </row>
    <row r="349" spans="1:9">
      <c r="A349" s="11" t="s">
        <v>660</v>
      </c>
      <c r="B349" s="11" t="s">
        <v>18</v>
      </c>
      <c r="C349" s="11">
        <v>148</v>
      </c>
      <c r="D349" s="11">
        <v>135.55000000000001</v>
      </c>
      <c r="F349" s="16">
        <v>2</v>
      </c>
      <c r="H349" s="17">
        <v>20</v>
      </c>
      <c r="I349" s="17" t="s">
        <v>660</v>
      </c>
    </row>
    <row r="350" spans="1:9">
      <c r="A350" s="11" t="s">
        <v>660</v>
      </c>
      <c r="B350" s="11" t="s">
        <v>18</v>
      </c>
      <c r="C350" s="11">
        <v>150</v>
      </c>
      <c r="D350" s="11">
        <v>135.9</v>
      </c>
      <c r="F350" s="16">
        <v>2</v>
      </c>
      <c r="H350" s="11"/>
      <c r="I350" s="17" t="s">
        <v>660</v>
      </c>
    </row>
    <row r="351" spans="1:9">
      <c r="A351" s="11" t="s">
        <v>660</v>
      </c>
      <c r="B351" s="11" t="s">
        <v>18</v>
      </c>
      <c r="C351" s="11">
        <v>152</v>
      </c>
      <c r="D351" s="11">
        <v>136.44999999999999</v>
      </c>
      <c r="F351" s="16">
        <v>4.7</v>
      </c>
      <c r="H351" s="17">
        <v>0</v>
      </c>
      <c r="I351" s="17" t="s">
        <v>660</v>
      </c>
    </row>
    <row r="352" spans="1:9">
      <c r="A352" s="11" t="s">
        <v>660</v>
      </c>
      <c r="B352" s="11" t="s">
        <v>18</v>
      </c>
      <c r="C352" s="11">
        <v>153</v>
      </c>
      <c r="D352" s="11">
        <v>136.65</v>
      </c>
      <c r="F352" s="16">
        <v>1.7</v>
      </c>
      <c r="H352" s="17">
        <v>8</v>
      </c>
      <c r="I352" s="17" t="s">
        <v>660</v>
      </c>
    </row>
    <row r="353" spans="1:9">
      <c r="A353" s="11" t="s">
        <v>660</v>
      </c>
      <c r="B353" s="11" t="s">
        <v>18</v>
      </c>
      <c r="C353" s="11">
        <v>155</v>
      </c>
      <c r="D353" s="11">
        <v>137</v>
      </c>
      <c r="F353" s="11"/>
      <c r="H353" s="17">
        <v>3</v>
      </c>
      <c r="I353" s="17" t="s">
        <v>660</v>
      </c>
    </row>
    <row r="354" spans="1:9">
      <c r="A354" s="11" t="s">
        <v>660</v>
      </c>
      <c r="B354" s="11" t="s">
        <v>18</v>
      </c>
      <c r="C354" s="11">
        <v>156</v>
      </c>
      <c r="D354" s="11">
        <v>137.1</v>
      </c>
      <c r="F354" s="11"/>
      <c r="H354" s="17">
        <v>0</v>
      </c>
      <c r="I354" s="17" t="s">
        <v>660</v>
      </c>
    </row>
    <row r="355" spans="1:9">
      <c r="A355" s="11" t="s">
        <v>660</v>
      </c>
      <c r="B355" s="11" t="s">
        <v>18</v>
      </c>
      <c r="C355" s="11">
        <v>157</v>
      </c>
      <c r="D355" s="11">
        <v>137.19999999999999</v>
      </c>
      <c r="F355" s="16">
        <v>1.8</v>
      </c>
      <c r="H355" s="11"/>
      <c r="I355" s="17" t="s">
        <v>660</v>
      </c>
    </row>
    <row r="356" spans="1:9">
      <c r="A356" s="11" t="s">
        <v>660</v>
      </c>
      <c r="B356" s="11" t="s">
        <v>18</v>
      </c>
      <c r="C356" s="11">
        <v>158</v>
      </c>
      <c r="D356" s="11">
        <v>137.44999999999999</v>
      </c>
      <c r="F356" s="16">
        <v>1.6</v>
      </c>
      <c r="H356" s="17">
        <v>0</v>
      </c>
      <c r="I356" s="17" t="s">
        <v>660</v>
      </c>
    </row>
    <row r="357" spans="1:9">
      <c r="A357" s="11" t="s">
        <v>660</v>
      </c>
      <c r="B357" s="11" t="s">
        <v>18</v>
      </c>
      <c r="C357" s="11">
        <v>160</v>
      </c>
      <c r="D357" s="11">
        <v>137.85</v>
      </c>
      <c r="F357" s="16">
        <v>1.8</v>
      </c>
      <c r="H357" s="17">
        <v>12</v>
      </c>
      <c r="I357" s="17" t="s">
        <v>660</v>
      </c>
    </row>
    <row r="358" spans="1:9">
      <c r="A358" s="11" t="s">
        <v>660</v>
      </c>
      <c r="B358" s="11" t="s">
        <v>18</v>
      </c>
      <c r="C358" s="11">
        <v>162</v>
      </c>
      <c r="D358" s="11">
        <v>138.19999999999999</v>
      </c>
      <c r="F358" s="16">
        <v>1.3</v>
      </c>
      <c r="H358" s="17">
        <v>1</v>
      </c>
      <c r="I358" s="17" t="s">
        <v>660</v>
      </c>
    </row>
    <row r="359" spans="1:9">
      <c r="A359" s="11" t="s">
        <v>660</v>
      </c>
      <c r="B359" s="11" t="s">
        <v>18</v>
      </c>
      <c r="C359" s="11">
        <v>163</v>
      </c>
      <c r="D359" s="11">
        <v>138.4</v>
      </c>
      <c r="F359" s="16">
        <v>2.4</v>
      </c>
      <c r="H359" s="17">
        <v>1</v>
      </c>
      <c r="I359" s="17" t="s">
        <v>660</v>
      </c>
    </row>
    <row r="360" spans="1:9">
      <c r="A360" s="11" t="s">
        <v>660</v>
      </c>
      <c r="B360" s="11" t="s">
        <v>18</v>
      </c>
      <c r="C360" s="11">
        <v>165</v>
      </c>
      <c r="D360" s="11">
        <v>138.85</v>
      </c>
      <c r="F360" s="11"/>
      <c r="H360" s="17">
        <v>3</v>
      </c>
      <c r="I360" s="17" t="s">
        <v>660</v>
      </c>
    </row>
    <row r="361" spans="1:9">
      <c r="A361" s="11" t="s">
        <v>660</v>
      </c>
      <c r="B361" s="11" t="s">
        <v>18</v>
      </c>
      <c r="C361" s="11">
        <v>166</v>
      </c>
      <c r="D361" s="11">
        <v>139.05000000000001</v>
      </c>
      <c r="F361" s="11"/>
      <c r="H361" s="17">
        <v>2</v>
      </c>
      <c r="I361" s="17" t="s">
        <v>660</v>
      </c>
    </row>
    <row r="362" spans="1:9">
      <c r="A362" s="11" t="s">
        <v>660</v>
      </c>
      <c r="B362" s="11" t="s">
        <v>18</v>
      </c>
      <c r="C362" s="11">
        <v>167</v>
      </c>
      <c r="D362" s="11">
        <v>139.25</v>
      </c>
      <c r="F362" s="11"/>
      <c r="H362" s="17">
        <v>2</v>
      </c>
      <c r="I362" s="17" t="s">
        <v>660</v>
      </c>
    </row>
    <row r="363" spans="1:9">
      <c r="A363" s="11" t="s">
        <v>660</v>
      </c>
      <c r="B363" s="11" t="s">
        <v>18</v>
      </c>
      <c r="C363" s="11">
        <v>168</v>
      </c>
      <c r="D363" s="11">
        <v>139.44999999999999</v>
      </c>
      <c r="F363" s="16">
        <v>1.7</v>
      </c>
      <c r="H363" s="17">
        <v>0</v>
      </c>
      <c r="I363" s="17" t="s">
        <v>660</v>
      </c>
    </row>
    <row r="364" spans="1:9">
      <c r="A364" s="11" t="s">
        <v>660</v>
      </c>
      <c r="B364" s="11" t="s">
        <v>18</v>
      </c>
      <c r="C364" s="11">
        <v>169</v>
      </c>
      <c r="D364" s="11">
        <v>139.6</v>
      </c>
      <c r="F364" s="16">
        <v>2.8</v>
      </c>
      <c r="H364" s="17">
        <v>0</v>
      </c>
      <c r="I364" s="17" t="s">
        <v>660</v>
      </c>
    </row>
    <row r="365" spans="1:9">
      <c r="A365" s="11" t="s">
        <v>660</v>
      </c>
      <c r="B365" s="11" t="s">
        <v>18</v>
      </c>
      <c r="C365" s="11">
        <v>170</v>
      </c>
      <c r="D365" s="11">
        <v>139.80000000000001</v>
      </c>
      <c r="F365" s="16">
        <v>3.8</v>
      </c>
      <c r="H365" s="17">
        <v>3</v>
      </c>
      <c r="I365" s="17" t="s">
        <v>660</v>
      </c>
    </row>
    <row r="366" spans="1:9">
      <c r="A366" s="11" t="s">
        <v>660</v>
      </c>
      <c r="B366" s="11" t="s">
        <v>18</v>
      </c>
      <c r="C366" s="11">
        <v>172</v>
      </c>
      <c r="D366" s="11">
        <v>140.25</v>
      </c>
      <c r="F366" s="11"/>
      <c r="H366" s="17">
        <v>2</v>
      </c>
      <c r="I366" s="17" t="s">
        <v>660</v>
      </c>
    </row>
    <row r="367" spans="1:9">
      <c r="A367" s="11" t="s">
        <v>660</v>
      </c>
      <c r="B367" s="11" t="s">
        <v>18</v>
      </c>
      <c r="C367" s="11">
        <v>173</v>
      </c>
      <c r="D367" s="11">
        <v>140.44999999999999</v>
      </c>
      <c r="F367" s="16">
        <v>9.1</v>
      </c>
      <c r="H367" s="17">
        <v>0</v>
      </c>
      <c r="I367" s="17" t="s">
        <v>660</v>
      </c>
    </row>
    <row r="368" spans="1:9">
      <c r="A368" s="11" t="s">
        <v>660</v>
      </c>
      <c r="B368" s="11" t="s">
        <v>18</v>
      </c>
      <c r="C368" s="11">
        <v>175</v>
      </c>
      <c r="D368" s="11">
        <v>140.85</v>
      </c>
      <c r="F368" s="16">
        <v>4.5</v>
      </c>
      <c r="H368" s="17">
        <v>1</v>
      </c>
      <c r="I368" s="17" t="s">
        <v>660</v>
      </c>
    </row>
    <row r="369" spans="1:9">
      <c r="A369" s="11" t="s">
        <v>660</v>
      </c>
      <c r="B369" s="11" t="s">
        <v>18</v>
      </c>
      <c r="C369" s="11">
        <v>180</v>
      </c>
      <c r="D369" s="11">
        <v>141.94999999999999</v>
      </c>
      <c r="F369" s="16">
        <v>2.6</v>
      </c>
      <c r="H369" s="17">
        <v>7</v>
      </c>
      <c r="I369" s="17" t="s">
        <v>660</v>
      </c>
    </row>
    <row r="370" spans="1:9">
      <c r="A370" s="11" t="s">
        <v>660</v>
      </c>
      <c r="B370" s="11" t="s">
        <v>18</v>
      </c>
      <c r="C370" s="11">
        <v>191</v>
      </c>
      <c r="D370" s="11">
        <v>143.80000000000001</v>
      </c>
      <c r="F370" s="16">
        <v>15.4</v>
      </c>
      <c r="H370" s="17">
        <v>4</v>
      </c>
      <c r="I370" s="17" t="s">
        <v>660</v>
      </c>
    </row>
    <row r="371" spans="1:9">
      <c r="A371" s="11" t="s">
        <v>660</v>
      </c>
      <c r="B371" s="11" t="s">
        <v>18</v>
      </c>
      <c r="C371" s="11">
        <v>192</v>
      </c>
      <c r="D371" s="11">
        <v>144</v>
      </c>
      <c r="F371" s="16">
        <v>12.7</v>
      </c>
      <c r="H371" s="17">
        <v>0</v>
      </c>
      <c r="I371" s="17" t="s">
        <v>660</v>
      </c>
    </row>
    <row r="372" spans="1:9">
      <c r="A372" s="11" t="s">
        <v>660</v>
      </c>
      <c r="B372" s="11" t="s">
        <v>18</v>
      </c>
      <c r="C372" s="11">
        <v>193</v>
      </c>
      <c r="D372" s="11">
        <v>144.25</v>
      </c>
      <c r="F372" s="16">
        <v>12.2</v>
      </c>
      <c r="H372" s="17">
        <v>10</v>
      </c>
      <c r="I372" s="17" t="s">
        <v>660</v>
      </c>
    </row>
    <row r="373" spans="1:9">
      <c r="A373" s="11" t="s">
        <v>660</v>
      </c>
      <c r="B373" s="11" t="s">
        <v>18</v>
      </c>
      <c r="C373" s="11">
        <v>194</v>
      </c>
      <c r="D373" s="11">
        <v>128.1</v>
      </c>
      <c r="F373" s="16">
        <v>1.2</v>
      </c>
      <c r="H373" s="11"/>
      <c r="I373" s="17" t="s">
        <v>660</v>
      </c>
    </row>
    <row r="374" spans="1:9">
      <c r="A374" s="11" t="s">
        <v>660</v>
      </c>
      <c r="B374" s="11" t="s">
        <v>18</v>
      </c>
      <c r="C374" s="11">
        <v>195</v>
      </c>
      <c r="D374" s="11">
        <v>128.25</v>
      </c>
      <c r="F374" s="16">
        <v>3.2</v>
      </c>
      <c r="H374" s="11"/>
      <c r="I374" s="17" t="s">
        <v>660</v>
      </c>
    </row>
    <row r="375" spans="1:9">
      <c r="A375" s="11" t="s">
        <v>660</v>
      </c>
      <c r="B375" s="11" t="s">
        <v>18</v>
      </c>
      <c r="C375" s="11">
        <v>196</v>
      </c>
      <c r="D375" s="11">
        <v>128.5</v>
      </c>
      <c r="F375" s="16">
        <v>1.3</v>
      </c>
      <c r="H375" s="11"/>
      <c r="I375" s="17" t="s">
        <v>660</v>
      </c>
    </row>
    <row r="376" spans="1:9">
      <c r="A376" s="11" t="s">
        <v>660</v>
      </c>
      <c r="B376" s="11" t="s">
        <v>18</v>
      </c>
      <c r="C376" s="11">
        <v>198</v>
      </c>
      <c r="D376" s="11">
        <v>128.9</v>
      </c>
      <c r="F376" s="11"/>
      <c r="H376" s="17">
        <v>6</v>
      </c>
      <c r="I376" s="17" t="s">
        <v>660</v>
      </c>
    </row>
    <row r="377" spans="1:9">
      <c r="A377" s="11" t="s">
        <v>660</v>
      </c>
      <c r="B377" s="11" t="s">
        <v>18</v>
      </c>
      <c r="C377" s="11">
        <v>199</v>
      </c>
      <c r="D377" s="11">
        <v>129.05000000000001</v>
      </c>
      <c r="F377" s="11"/>
      <c r="H377" s="17">
        <v>0</v>
      </c>
      <c r="I377" s="17" t="s">
        <v>660</v>
      </c>
    </row>
    <row r="378" spans="1:9">
      <c r="A378" s="11" t="s">
        <v>660</v>
      </c>
      <c r="B378" s="11" t="s">
        <v>18</v>
      </c>
      <c r="C378" s="11">
        <v>205</v>
      </c>
      <c r="D378" s="11">
        <v>130.1</v>
      </c>
      <c r="F378" s="16">
        <v>2.8</v>
      </c>
      <c r="H378" s="17">
        <v>0</v>
      </c>
      <c r="I378" s="17" t="s">
        <v>660</v>
      </c>
    </row>
    <row r="379" spans="1:9">
      <c r="A379" s="11" t="s">
        <v>660</v>
      </c>
      <c r="B379" s="11" t="s">
        <v>18</v>
      </c>
      <c r="C379" s="11">
        <v>206</v>
      </c>
      <c r="D379" s="11">
        <v>130.30000000000001</v>
      </c>
      <c r="F379" s="16">
        <v>2</v>
      </c>
      <c r="H379" s="17">
        <v>7</v>
      </c>
      <c r="I379" s="17" t="s">
        <v>660</v>
      </c>
    </row>
    <row r="380" spans="1:9">
      <c r="A380" s="11" t="s">
        <v>660</v>
      </c>
      <c r="B380" s="11" t="s">
        <v>18</v>
      </c>
      <c r="C380" s="11">
        <v>207</v>
      </c>
      <c r="D380" s="11">
        <v>130.5</v>
      </c>
      <c r="F380" s="16">
        <v>1.4</v>
      </c>
      <c r="H380" s="17">
        <v>4</v>
      </c>
      <c r="I380" s="17" t="s">
        <v>660</v>
      </c>
    </row>
    <row r="381" spans="1:9">
      <c r="A381" s="11" t="s">
        <v>660</v>
      </c>
      <c r="B381" s="11" t="s">
        <v>18</v>
      </c>
      <c r="C381" s="11">
        <v>210</v>
      </c>
      <c r="D381" s="11">
        <v>131.05000000000001</v>
      </c>
      <c r="F381" s="16">
        <v>2.2000000000000002</v>
      </c>
      <c r="H381" s="11"/>
      <c r="I381" s="17" t="s">
        <v>660</v>
      </c>
    </row>
    <row r="382" spans="1:9">
      <c r="A382" s="11" t="s">
        <v>660</v>
      </c>
      <c r="B382" s="11" t="s">
        <v>18</v>
      </c>
      <c r="C382" s="11">
        <v>211</v>
      </c>
      <c r="D382" s="11">
        <v>131.25</v>
      </c>
      <c r="F382" s="16">
        <v>1.4</v>
      </c>
      <c r="H382" s="11"/>
      <c r="I382" s="17" t="s">
        <v>660</v>
      </c>
    </row>
    <row r="383" spans="1:9">
      <c r="A383" s="11" t="s">
        <v>660</v>
      </c>
      <c r="B383" s="11" t="s">
        <v>18</v>
      </c>
      <c r="C383" s="11">
        <v>212</v>
      </c>
      <c r="D383" s="11">
        <v>131.44999999999999</v>
      </c>
      <c r="F383" s="11"/>
      <c r="H383" s="11"/>
      <c r="I383" s="17" t="s">
        <v>660</v>
      </c>
    </row>
    <row r="384" spans="1:9">
      <c r="A384" s="11" t="s">
        <v>660</v>
      </c>
      <c r="B384" s="11" t="s">
        <v>18</v>
      </c>
      <c r="C384" s="11">
        <v>213</v>
      </c>
      <c r="D384" s="11">
        <v>131.65</v>
      </c>
      <c r="F384" s="16">
        <v>2.8</v>
      </c>
      <c r="H384" s="17">
        <v>1</v>
      </c>
      <c r="I384" s="17" t="s">
        <v>660</v>
      </c>
    </row>
    <row r="385" spans="1:9">
      <c r="A385" s="11" t="s">
        <v>660</v>
      </c>
      <c r="B385" s="11" t="s">
        <v>18</v>
      </c>
      <c r="C385" s="11">
        <v>217</v>
      </c>
      <c r="D385" s="11">
        <v>132.35</v>
      </c>
      <c r="F385" s="16">
        <v>1.6</v>
      </c>
      <c r="H385" s="17">
        <v>0</v>
      </c>
      <c r="I385" s="17" t="s">
        <v>660</v>
      </c>
    </row>
    <row r="386" spans="1:9">
      <c r="A386" s="11" t="s">
        <v>660</v>
      </c>
      <c r="B386" s="11" t="s">
        <v>18</v>
      </c>
      <c r="C386" s="11">
        <v>223</v>
      </c>
      <c r="D386" s="11">
        <v>133.65</v>
      </c>
      <c r="F386" s="16">
        <v>2.2000000000000002</v>
      </c>
      <c r="H386" s="17">
        <v>40</v>
      </c>
      <c r="I386" s="17" t="s">
        <v>660</v>
      </c>
    </row>
    <row r="387" spans="1:9">
      <c r="A387" s="11" t="s">
        <v>660</v>
      </c>
      <c r="B387" s="11" t="s">
        <v>18</v>
      </c>
      <c r="C387" s="11">
        <v>227</v>
      </c>
      <c r="D387" s="11">
        <v>134.4</v>
      </c>
      <c r="F387" s="16">
        <v>4.3</v>
      </c>
      <c r="H387" s="17">
        <v>13</v>
      </c>
      <c r="I387" s="17" t="s">
        <v>660</v>
      </c>
    </row>
    <row r="388" spans="1:9">
      <c r="A388" s="11" t="s">
        <v>660</v>
      </c>
      <c r="B388" s="11" t="s">
        <v>18</v>
      </c>
      <c r="C388" s="11">
        <v>228</v>
      </c>
      <c r="D388" s="11">
        <v>134.6</v>
      </c>
      <c r="F388" s="11"/>
      <c r="H388" s="11"/>
      <c r="I388" s="17" t="s">
        <v>660</v>
      </c>
    </row>
    <row r="389" spans="1:9">
      <c r="A389" s="11" t="s">
        <v>660</v>
      </c>
      <c r="B389" s="11" t="s">
        <v>18</v>
      </c>
      <c r="C389" s="11">
        <v>229</v>
      </c>
      <c r="D389" s="11">
        <v>134.75</v>
      </c>
      <c r="F389" s="11"/>
      <c r="H389" s="17">
        <v>5</v>
      </c>
      <c r="I389" s="17" t="s">
        <v>660</v>
      </c>
    </row>
    <row r="390" spans="1:9">
      <c r="A390" s="11" t="s">
        <v>660</v>
      </c>
      <c r="B390" s="11" t="s">
        <v>18</v>
      </c>
      <c r="C390" s="11">
        <v>230</v>
      </c>
      <c r="D390" s="11">
        <v>135</v>
      </c>
      <c r="F390" s="11"/>
      <c r="H390" s="17">
        <v>3</v>
      </c>
      <c r="I390" s="17" t="s">
        <v>660</v>
      </c>
    </row>
    <row r="391" spans="1:9">
      <c r="A391" s="11" t="s">
        <v>660</v>
      </c>
      <c r="B391" s="11" t="s">
        <v>18</v>
      </c>
      <c r="C391" s="11">
        <v>233</v>
      </c>
      <c r="D391" s="11">
        <v>135.69999999999999</v>
      </c>
      <c r="F391" s="11"/>
      <c r="H391" s="17">
        <v>7</v>
      </c>
      <c r="I391" s="17" t="s">
        <v>660</v>
      </c>
    </row>
    <row r="392" spans="1:9">
      <c r="A392" s="11" t="s">
        <v>660</v>
      </c>
      <c r="B392" s="11" t="s">
        <v>18</v>
      </c>
      <c r="C392" s="11">
        <v>234</v>
      </c>
      <c r="D392" s="11">
        <v>135.9</v>
      </c>
      <c r="F392" s="11"/>
      <c r="H392" s="17">
        <v>13</v>
      </c>
      <c r="I392" s="17" t="s">
        <v>660</v>
      </c>
    </row>
    <row r="393" spans="1:9">
      <c r="A393" s="11" t="s">
        <v>660</v>
      </c>
      <c r="B393" s="11" t="s">
        <v>18</v>
      </c>
      <c r="C393" s="11">
        <v>235</v>
      </c>
      <c r="D393" s="11">
        <v>136.05000000000001</v>
      </c>
      <c r="F393" s="11"/>
      <c r="H393" s="17">
        <v>0</v>
      </c>
      <c r="I393" s="17" t="s">
        <v>660</v>
      </c>
    </row>
    <row r="394" spans="1:9">
      <c r="A394" s="11" t="s">
        <v>660</v>
      </c>
      <c r="B394" s="11" t="s">
        <v>18</v>
      </c>
      <c r="C394" s="11">
        <v>237</v>
      </c>
      <c r="D394" s="11">
        <v>136.30000000000001</v>
      </c>
      <c r="F394" s="16">
        <v>1.3</v>
      </c>
      <c r="H394" s="11"/>
      <c r="I394" s="17" t="s">
        <v>660</v>
      </c>
    </row>
    <row r="395" spans="1:9">
      <c r="A395" s="11" t="s">
        <v>660</v>
      </c>
      <c r="B395" s="11" t="s">
        <v>18</v>
      </c>
      <c r="C395" s="11">
        <v>238</v>
      </c>
      <c r="D395" s="11">
        <v>136.55000000000001</v>
      </c>
      <c r="F395" s="16">
        <v>1.6</v>
      </c>
      <c r="H395" s="17">
        <v>0</v>
      </c>
      <c r="I395" s="17" t="s">
        <v>660</v>
      </c>
    </row>
    <row r="396" spans="1:9">
      <c r="A396" s="11" t="s">
        <v>660</v>
      </c>
      <c r="B396" s="11" t="s">
        <v>18</v>
      </c>
      <c r="C396" s="11">
        <v>243</v>
      </c>
      <c r="D396" s="11">
        <v>137.65</v>
      </c>
      <c r="F396" s="16">
        <v>6.4</v>
      </c>
      <c r="H396" s="17">
        <v>2</v>
      </c>
      <c r="I396" s="17" t="s">
        <v>660</v>
      </c>
    </row>
    <row r="397" spans="1:9">
      <c r="A397" s="11" t="s">
        <v>660</v>
      </c>
      <c r="B397" s="11" t="s">
        <v>18</v>
      </c>
      <c r="C397" s="11">
        <v>244</v>
      </c>
      <c r="D397" s="11">
        <v>137.80000000000001</v>
      </c>
      <c r="F397" s="16">
        <v>4.8</v>
      </c>
      <c r="H397" s="17">
        <v>10</v>
      </c>
      <c r="I397" s="17" t="s">
        <v>660</v>
      </c>
    </row>
    <row r="398" spans="1:9">
      <c r="A398" s="11" t="s">
        <v>660</v>
      </c>
      <c r="B398" s="11" t="s">
        <v>18</v>
      </c>
      <c r="C398" s="11">
        <v>245</v>
      </c>
      <c r="D398" s="11">
        <v>137.69999999999999</v>
      </c>
      <c r="F398" s="16">
        <v>1.1000000000000001</v>
      </c>
      <c r="H398" s="17">
        <v>0</v>
      </c>
      <c r="I398" s="17" t="s">
        <v>660</v>
      </c>
    </row>
    <row r="399" spans="1:9">
      <c r="A399" s="11" t="s">
        <v>660</v>
      </c>
      <c r="B399" s="11" t="s">
        <v>18</v>
      </c>
      <c r="C399" s="11">
        <v>246</v>
      </c>
      <c r="D399" s="11">
        <v>137.9</v>
      </c>
      <c r="F399" s="16">
        <v>1.7</v>
      </c>
      <c r="H399" s="17">
        <v>0</v>
      </c>
      <c r="I399" s="17" t="s">
        <v>660</v>
      </c>
    </row>
    <row r="400" spans="1:9">
      <c r="A400" s="11" t="s">
        <v>660</v>
      </c>
      <c r="B400" s="11" t="s">
        <v>18</v>
      </c>
      <c r="C400" s="11">
        <v>247</v>
      </c>
      <c r="D400" s="11">
        <v>138.1</v>
      </c>
      <c r="F400" s="16">
        <v>1.8</v>
      </c>
      <c r="H400" s="17">
        <v>0</v>
      </c>
      <c r="I400" s="17" t="s">
        <v>660</v>
      </c>
    </row>
    <row r="401" spans="1:9">
      <c r="A401" s="11" t="s">
        <v>660</v>
      </c>
      <c r="B401" s="11" t="s">
        <v>18</v>
      </c>
      <c r="C401" s="11">
        <v>248</v>
      </c>
      <c r="D401" s="11">
        <v>138.25</v>
      </c>
      <c r="F401" s="16">
        <v>2.1</v>
      </c>
      <c r="H401" s="17">
        <v>0</v>
      </c>
      <c r="I401" s="17" t="s">
        <v>660</v>
      </c>
    </row>
    <row r="402" spans="1:9">
      <c r="A402" s="11" t="s">
        <v>660</v>
      </c>
      <c r="B402" s="11" t="s">
        <v>18</v>
      </c>
      <c r="C402" s="11">
        <v>251</v>
      </c>
      <c r="D402" s="11">
        <v>138.9</v>
      </c>
      <c r="F402" s="16">
        <v>2.4</v>
      </c>
      <c r="H402" s="17">
        <v>15</v>
      </c>
      <c r="I402" s="17" t="s">
        <v>660</v>
      </c>
    </row>
    <row r="403" spans="1:9">
      <c r="A403" s="11" t="s">
        <v>660</v>
      </c>
      <c r="B403" s="11" t="s">
        <v>18</v>
      </c>
      <c r="C403" s="11">
        <v>252</v>
      </c>
      <c r="D403" s="11">
        <v>139.1</v>
      </c>
      <c r="F403" s="11"/>
      <c r="H403" s="17">
        <v>0</v>
      </c>
      <c r="I403" s="17" t="s">
        <v>660</v>
      </c>
    </row>
    <row r="404" spans="1:9">
      <c r="A404" s="11" t="s">
        <v>660</v>
      </c>
      <c r="B404" s="11" t="s">
        <v>18</v>
      </c>
      <c r="C404" s="11">
        <v>254</v>
      </c>
      <c r="D404" s="11">
        <v>139.44999999999999</v>
      </c>
      <c r="F404" s="11"/>
      <c r="H404" s="11"/>
      <c r="I404" s="17" t="s">
        <v>660</v>
      </c>
    </row>
    <row r="405" spans="1:9">
      <c r="A405" s="11" t="s">
        <v>660</v>
      </c>
      <c r="B405" s="11" t="s">
        <v>18</v>
      </c>
      <c r="C405" s="11">
        <v>257</v>
      </c>
      <c r="D405" s="11">
        <v>140.35</v>
      </c>
      <c r="F405" s="16">
        <v>4.4000000000000004</v>
      </c>
      <c r="H405" s="11"/>
      <c r="I405" s="17" t="s">
        <v>660</v>
      </c>
    </row>
    <row r="406" spans="1:9">
      <c r="A406" s="11" t="s">
        <v>660</v>
      </c>
      <c r="B406" s="11" t="s">
        <v>18</v>
      </c>
      <c r="C406" s="11">
        <v>259</v>
      </c>
      <c r="D406" s="11">
        <v>140.94999999999999</v>
      </c>
      <c r="F406" s="11"/>
      <c r="H406" s="17">
        <v>15</v>
      </c>
      <c r="I406" s="17" t="s">
        <v>660</v>
      </c>
    </row>
    <row r="407" spans="1:9">
      <c r="A407" s="11" t="s">
        <v>660</v>
      </c>
      <c r="B407" s="11" t="s">
        <v>18</v>
      </c>
      <c r="C407" s="11">
        <v>262</v>
      </c>
      <c r="D407" s="11">
        <v>141.6</v>
      </c>
      <c r="F407" s="16">
        <v>8.4</v>
      </c>
      <c r="H407" s="11"/>
      <c r="I407" s="17" t="s">
        <v>660</v>
      </c>
    </row>
    <row r="408" spans="1:9">
      <c r="A408" s="11" t="s">
        <v>660</v>
      </c>
      <c r="B408" s="11" t="s">
        <v>18</v>
      </c>
      <c r="C408" s="11">
        <v>264</v>
      </c>
      <c r="D408" s="11">
        <v>141.94999999999999</v>
      </c>
      <c r="F408" s="11"/>
      <c r="H408" s="17">
        <v>3</v>
      </c>
      <c r="I408" s="17" t="s">
        <v>660</v>
      </c>
    </row>
    <row r="409" spans="1:9">
      <c r="A409" s="11" t="s">
        <v>660</v>
      </c>
      <c r="B409" s="11" t="s">
        <v>18</v>
      </c>
      <c r="C409" s="11">
        <v>265</v>
      </c>
      <c r="D409" s="11">
        <v>142.19999999999999</v>
      </c>
      <c r="F409" s="11"/>
      <c r="H409" s="17">
        <v>0</v>
      </c>
      <c r="I409" s="17" t="s">
        <v>660</v>
      </c>
    </row>
    <row r="410" spans="1:9">
      <c r="A410" s="11" t="s">
        <v>660</v>
      </c>
      <c r="B410" s="11" t="s">
        <v>18</v>
      </c>
      <c r="C410" s="11">
        <v>266</v>
      </c>
      <c r="D410" s="11">
        <v>142.4</v>
      </c>
      <c r="F410" s="11"/>
      <c r="H410" s="17">
        <v>0</v>
      </c>
      <c r="I410" s="17" t="s">
        <v>660</v>
      </c>
    </row>
    <row r="411" spans="1:9">
      <c r="A411" s="11" t="s">
        <v>660</v>
      </c>
      <c r="B411" s="11" t="s">
        <v>18</v>
      </c>
      <c r="C411" s="11">
        <v>267</v>
      </c>
      <c r="D411" s="11">
        <v>128.25</v>
      </c>
      <c r="F411" s="11"/>
      <c r="H411" s="11"/>
      <c r="I411" s="17" t="s">
        <v>660</v>
      </c>
    </row>
    <row r="412" spans="1:9">
      <c r="A412" s="11" t="s">
        <v>660</v>
      </c>
      <c r="B412" s="11" t="s">
        <v>18</v>
      </c>
      <c r="C412" s="11">
        <v>268</v>
      </c>
      <c r="D412" s="11">
        <v>128.5</v>
      </c>
      <c r="F412" s="11"/>
      <c r="H412" s="17">
        <v>0</v>
      </c>
      <c r="I412" s="17" t="s">
        <v>660</v>
      </c>
    </row>
    <row r="413" spans="1:9">
      <c r="A413" s="11" t="s">
        <v>660</v>
      </c>
      <c r="B413" s="11" t="s">
        <v>18</v>
      </c>
      <c r="C413" s="11">
        <v>269</v>
      </c>
      <c r="D413" s="11">
        <v>128.69999999999999</v>
      </c>
      <c r="F413" s="11"/>
      <c r="H413" s="17">
        <v>2</v>
      </c>
      <c r="I413" s="17" t="s">
        <v>660</v>
      </c>
    </row>
    <row r="414" spans="1:9">
      <c r="A414" s="11" t="s">
        <v>660</v>
      </c>
      <c r="B414" s="11" t="s">
        <v>18</v>
      </c>
      <c r="C414" s="11">
        <v>271</v>
      </c>
      <c r="D414" s="11">
        <v>129.1</v>
      </c>
      <c r="F414" s="11"/>
      <c r="H414" s="17">
        <v>0</v>
      </c>
      <c r="I414" s="17" t="s">
        <v>660</v>
      </c>
    </row>
    <row r="415" spans="1:9">
      <c r="A415" s="11" t="s">
        <v>660</v>
      </c>
      <c r="B415" s="11" t="s">
        <v>18</v>
      </c>
      <c r="C415" s="11">
        <v>272</v>
      </c>
      <c r="D415" s="11">
        <v>126.95</v>
      </c>
      <c r="F415" s="11"/>
      <c r="H415" s="11"/>
      <c r="I415" s="17" t="s">
        <v>660</v>
      </c>
    </row>
    <row r="416" spans="1:9">
      <c r="A416" s="11" t="s">
        <v>660</v>
      </c>
      <c r="B416" s="11" t="s">
        <v>18</v>
      </c>
      <c r="C416" s="11">
        <v>280</v>
      </c>
      <c r="D416" s="11">
        <v>108.9</v>
      </c>
      <c r="F416" s="16">
        <v>2.9</v>
      </c>
      <c r="H416" s="17">
        <v>17</v>
      </c>
      <c r="I416" s="17" t="s">
        <v>660</v>
      </c>
    </row>
    <row r="417" spans="1:9">
      <c r="A417" s="11" t="s">
        <v>660</v>
      </c>
      <c r="B417" s="11" t="s">
        <v>18</v>
      </c>
      <c r="C417" s="11">
        <v>301</v>
      </c>
      <c r="D417" s="11">
        <v>109.2</v>
      </c>
      <c r="F417" s="16">
        <v>6.1</v>
      </c>
      <c r="H417" s="17">
        <v>13</v>
      </c>
      <c r="I417" s="17" t="s">
        <v>660</v>
      </c>
    </row>
    <row r="418" spans="1:9">
      <c r="A418" s="11" t="s">
        <v>660</v>
      </c>
      <c r="B418" s="11" t="s">
        <v>18</v>
      </c>
      <c r="C418" s="11">
        <v>309</v>
      </c>
      <c r="D418" s="11">
        <v>110.9</v>
      </c>
      <c r="F418" s="16">
        <v>4.8</v>
      </c>
      <c r="H418" s="17">
        <v>2</v>
      </c>
      <c r="I418" s="17" t="s">
        <v>660</v>
      </c>
    </row>
    <row r="419" spans="1:9">
      <c r="A419" s="11" t="s">
        <v>660</v>
      </c>
      <c r="B419" s="11" t="s">
        <v>18</v>
      </c>
      <c r="C419" s="11">
        <v>312</v>
      </c>
      <c r="D419" s="11">
        <v>111.6</v>
      </c>
      <c r="F419" s="11"/>
      <c r="H419" s="17">
        <v>4</v>
      </c>
      <c r="I419" s="17" t="s">
        <v>660</v>
      </c>
    </row>
    <row r="420" spans="1:9">
      <c r="A420" s="11" t="s">
        <v>660</v>
      </c>
      <c r="B420" s="11" t="s">
        <v>18</v>
      </c>
      <c r="C420" s="11">
        <v>313</v>
      </c>
      <c r="D420" s="11">
        <v>111.85</v>
      </c>
      <c r="F420" s="11"/>
      <c r="H420" s="17">
        <v>0</v>
      </c>
      <c r="I420" s="17" t="s">
        <v>660</v>
      </c>
    </row>
    <row r="421" spans="1:9">
      <c r="A421" s="11" t="s">
        <v>660</v>
      </c>
      <c r="B421" s="11" t="s">
        <v>18</v>
      </c>
      <c r="C421" s="11">
        <v>314</v>
      </c>
      <c r="D421" s="11">
        <v>112.05</v>
      </c>
      <c r="F421" s="11"/>
      <c r="H421" s="17">
        <v>1</v>
      </c>
      <c r="I421" s="17" t="s">
        <v>660</v>
      </c>
    </row>
    <row r="422" spans="1:9">
      <c r="A422" s="11" t="s">
        <v>660</v>
      </c>
      <c r="B422" s="11" t="s">
        <v>18</v>
      </c>
      <c r="C422" s="11">
        <v>315</v>
      </c>
      <c r="D422" s="11">
        <v>112.3</v>
      </c>
      <c r="F422" s="11"/>
      <c r="H422" s="17">
        <v>0</v>
      </c>
      <c r="I422" s="17" t="s">
        <v>660</v>
      </c>
    </row>
    <row r="423" spans="1:9">
      <c r="A423" s="11" t="s">
        <v>660</v>
      </c>
      <c r="B423" s="11" t="s">
        <v>18</v>
      </c>
      <c r="C423" s="11">
        <v>316</v>
      </c>
      <c r="D423" s="11">
        <v>112.55</v>
      </c>
      <c r="F423" s="11"/>
      <c r="H423" s="17">
        <v>0</v>
      </c>
      <c r="I423" s="17" t="s">
        <v>660</v>
      </c>
    </row>
    <row r="424" spans="1:9">
      <c r="A424" s="11" t="s">
        <v>660</v>
      </c>
      <c r="B424" s="11" t="s">
        <v>18</v>
      </c>
      <c r="C424" s="11">
        <v>319</v>
      </c>
      <c r="D424" s="11">
        <v>113.3</v>
      </c>
      <c r="F424" s="16">
        <v>3.7</v>
      </c>
      <c r="H424" s="17">
        <v>7</v>
      </c>
      <c r="I424" s="17" t="s">
        <v>660</v>
      </c>
    </row>
    <row r="425" spans="1:9">
      <c r="A425" s="11" t="s">
        <v>660</v>
      </c>
      <c r="B425" s="11" t="s">
        <v>18</v>
      </c>
      <c r="C425" s="11">
        <v>320</v>
      </c>
      <c r="D425" s="11">
        <v>113.85</v>
      </c>
      <c r="F425" s="11"/>
      <c r="H425" s="17">
        <v>0</v>
      </c>
      <c r="I425" s="17" t="s">
        <v>660</v>
      </c>
    </row>
    <row r="426" spans="1:9">
      <c r="A426" s="11" t="s">
        <v>660</v>
      </c>
      <c r="B426" s="11" t="s">
        <v>18</v>
      </c>
      <c r="C426" s="11">
        <v>321</v>
      </c>
      <c r="D426" s="11">
        <v>114</v>
      </c>
      <c r="F426" s="11"/>
      <c r="H426" s="17">
        <v>0</v>
      </c>
      <c r="I426" s="17" t="s">
        <v>660</v>
      </c>
    </row>
    <row r="427" spans="1:9">
      <c r="A427" s="11" t="s">
        <v>660</v>
      </c>
      <c r="B427" s="11" t="s">
        <v>18</v>
      </c>
      <c r="C427" s="11">
        <v>336</v>
      </c>
      <c r="D427" s="11">
        <v>115.5</v>
      </c>
      <c r="F427" s="16">
        <v>5.0999999999999996</v>
      </c>
      <c r="H427" s="17">
        <v>10</v>
      </c>
      <c r="I427" s="17" t="s">
        <v>660</v>
      </c>
    </row>
    <row r="428" spans="1:9">
      <c r="A428" s="11" t="s">
        <v>660</v>
      </c>
      <c r="B428" s="11" t="s">
        <v>18</v>
      </c>
      <c r="C428" s="11">
        <v>337</v>
      </c>
      <c r="D428" s="11">
        <v>115.75</v>
      </c>
      <c r="F428" s="11"/>
      <c r="H428" s="17">
        <v>0</v>
      </c>
      <c r="I428" s="17" t="s">
        <v>660</v>
      </c>
    </row>
    <row r="429" spans="1:9">
      <c r="A429" s="11" t="s">
        <v>660</v>
      </c>
      <c r="B429" s="11" t="s">
        <v>18</v>
      </c>
      <c r="C429" s="11">
        <v>338</v>
      </c>
      <c r="D429" s="11">
        <v>116</v>
      </c>
      <c r="F429" s="11"/>
      <c r="H429" s="17">
        <v>0</v>
      </c>
      <c r="I429" s="17" t="s">
        <v>660</v>
      </c>
    </row>
    <row r="430" spans="1:9">
      <c r="A430" s="11" t="s">
        <v>660</v>
      </c>
      <c r="B430" s="11" t="s">
        <v>18</v>
      </c>
      <c r="C430" s="11">
        <v>339</v>
      </c>
      <c r="D430" s="11">
        <v>116.2</v>
      </c>
      <c r="F430" s="11"/>
      <c r="H430" s="17">
        <v>0</v>
      </c>
      <c r="I430" s="17" t="s">
        <v>660</v>
      </c>
    </row>
    <row r="431" spans="1:9">
      <c r="A431" s="11" t="s">
        <v>660</v>
      </c>
      <c r="B431" s="11" t="s">
        <v>18</v>
      </c>
      <c r="C431" s="11">
        <v>340</v>
      </c>
      <c r="D431" s="11">
        <v>116.45</v>
      </c>
      <c r="F431" s="11"/>
      <c r="H431" s="17">
        <v>0</v>
      </c>
      <c r="I431" s="17" t="s">
        <v>660</v>
      </c>
    </row>
    <row r="432" spans="1:9">
      <c r="A432" s="11" t="s">
        <v>660</v>
      </c>
      <c r="B432" s="11" t="s">
        <v>18</v>
      </c>
      <c r="C432" s="11">
        <v>341</v>
      </c>
      <c r="D432" s="11">
        <v>116.75</v>
      </c>
      <c r="F432" s="16">
        <v>2.2000000000000002</v>
      </c>
      <c r="H432" s="11"/>
      <c r="I432" s="17" t="s">
        <v>660</v>
      </c>
    </row>
    <row r="433" spans="1:9">
      <c r="A433" s="11" t="s">
        <v>660</v>
      </c>
      <c r="B433" s="11" t="s">
        <v>18</v>
      </c>
      <c r="C433" s="11">
        <v>342</v>
      </c>
      <c r="D433" s="11">
        <v>117.25</v>
      </c>
      <c r="F433" s="16">
        <v>2.8</v>
      </c>
      <c r="H433" s="17">
        <v>0</v>
      </c>
      <c r="I433" s="17" t="s">
        <v>660</v>
      </c>
    </row>
    <row r="434" spans="1:9">
      <c r="A434" s="11" t="s">
        <v>660</v>
      </c>
      <c r="B434" s="11" t="s">
        <v>18</v>
      </c>
      <c r="C434" s="11">
        <v>343</v>
      </c>
      <c r="D434" s="11">
        <v>117.45</v>
      </c>
      <c r="F434" s="11"/>
      <c r="H434" s="17">
        <v>0</v>
      </c>
      <c r="I434" s="17" t="s">
        <v>660</v>
      </c>
    </row>
    <row r="435" spans="1:9">
      <c r="A435" s="11" t="s">
        <v>660</v>
      </c>
      <c r="B435" s="11" t="s">
        <v>18</v>
      </c>
      <c r="C435" s="11">
        <v>344</v>
      </c>
      <c r="D435" s="11">
        <v>117.75</v>
      </c>
      <c r="F435" s="16">
        <v>1.4</v>
      </c>
      <c r="H435" s="17">
        <v>0</v>
      </c>
      <c r="I435" s="17" t="s">
        <v>660</v>
      </c>
    </row>
    <row r="436" spans="1:9">
      <c r="A436" s="11" t="s">
        <v>660</v>
      </c>
      <c r="B436" s="11" t="s">
        <v>18</v>
      </c>
      <c r="C436" s="11">
        <v>345</v>
      </c>
      <c r="D436" s="11">
        <v>117.95</v>
      </c>
      <c r="F436" s="16">
        <v>2.9</v>
      </c>
      <c r="H436" s="17">
        <v>0</v>
      </c>
      <c r="I436" s="17" t="s">
        <v>660</v>
      </c>
    </row>
    <row r="437" spans="1:9">
      <c r="A437" s="11" t="s">
        <v>660</v>
      </c>
      <c r="B437" s="11" t="s">
        <v>18</v>
      </c>
      <c r="C437" s="11">
        <v>346</v>
      </c>
      <c r="D437" s="11">
        <v>118.25</v>
      </c>
      <c r="F437" s="16">
        <v>4.3</v>
      </c>
      <c r="H437" s="17">
        <v>0</v>
      </c>
      <c r="I437" s="17" t="s">
        <v>660</v>
      </c>
    </row>
    <row r="438" spans="1:9">
      <c r="A438" s="11" t="s">
        <v>660</v>
      </c>
      <c r="B438" s="11" t="s">
        <v>18</v>
      </c>
      <c r="C438" s="11">
        <v>348</v>
      </c>
      <c r="D438" s="11">
        <v>118.65</v>
      </c>
      <c r="F438" s="16">
        <v>1.8</v>
      </c>
      <c r="H438" s="17">
        <v>7</v>
      </c>
      <c r="I438" s="17" t="s">
        <v>660</v>
      </c>
    </row>
    <row r="439" spans="1:9">
      <c r="A439" s="11" t="s">
        <v>660</v>
      </c>
      <c r="B439" s="11" t="s">
        <v>18</v>
      </c>
      <c r="C439" s="11">
        <v>350</v>
      </c>
      <c r="D439" s="11">
        <v>119.15</v>
      </c>
      <c r="F439" s="16">
        <v>2.6</v>
      </c>
      <c r="H439" s="17">
        <v>6</v>
      </c>
      <c r="I439" s="17" t="s">
        <v>660</v>
      </c>
    </row>
    <row r="440" spans="1:9">
      <c r="A440" s="11" t="s">
        <v>660</v>
      </c>
      <c r="B440" s="11" t="s">
        <v>18</v>
      </c>
      <c r="C440" s="11">
        <v>351</v>
      </c>
      <c r="D440" s="11">
        <v>119.4</v>
      </c>
      <c r="F440" s="11"/>
      <c r="H440" s="17">
        <v>4</v>
      </c>
      <c r="I440" s="17" t="s">
        <v>660</v>
      </c>
    </row>
    <row r="441" spans="1:9">
      <c r="A441" s="11" t="s">
        <v>660</v>
      </c>
      <c r="B441" s="11" t="s">
        <v>18</v>
      </c>
      <c r="C441" s="11">
        <v>352</v>
      </c>
      <c r="D441" s="11">
        <v>119.65</v>
      </c>
      <c r="F441" s="11"/>
      <c r="H441" s="17">
        <v>0</v>
      </c>
      <c r="I441" s="17" t="s">
        <v>660</v>
      </c>
    </row>
    <row r="442" spans="1:9">
      <c r="A442" s="11" t="s">
        <v>660</v>
      </c>
      <c r="B442" s="11" t="s">
        <v>18</v>
      </c>
      <c r="C442" s="11">
        <v>353</v>
      </c>
      <c r="D442" s="11">
        <v>119.85</v>
      </c>
      <c r="F442" s="16">
        <v>1.4</v>
      </c>
      <c r="H442" s="17">
        <v>0</v>
      </c>
      <c r="I442" s="17" t="s">
        <v>660</v>
      </c>
    </row>
    <row r="443" spans="1:9">
      <c r="A443" s="11" t="s">
        <v>660</v>
      </c>
      <c r="B443" s="11" t="s">
        <v>18</v>
      </c>
      <c r="C443" s="11">
        <v>354</v>
      </c>
      <c r="D443" s="11">
        <v>120.05</v>
      </c>
      <c r="F443" s="16">
        <v>3.9</v>
      </c>
      <c r="H443" s="17">
        <v>6</v>
      </c>
      <c r="I443" s="17" t="s">
        <v>660</v>
      </c>
    </row>
    <row r="444" spans="1:9">
      <c r="A444" s="11" t="s">
        <v>660</v>
      </c>
      <c r="B444" s="11" t="s">
        <v>18</v>
      </c>
      <c r="C444" s="11">
        <v>355</v>
      </c>
      <c r="D444" s="11">
        <v>120.4</v>
      </c>
      <c r="F444" s="16">
        <v>2</v>
      </c>
      <c r="H444" s="17">
        <v>0</v>
      </c>
      <c r="I444" s="17" t="s">
        <v>660</v>
      </c>
    </row>
    <row r="445" spans="1:9">
      <c r="A445" s="11" t="s">
        <v>660</v>
      </c>
      <c r="B445" s="11" t="s">
        <v>18</v>
      </c>
      <c r="C445" s="11">
        <v>356</v>
      </c>
      <c r="D445" s="11">
        <v>120.5</v>
      </c>
      <c r="F445" s="16">
        <v>4.2</v>
      </c>
      <c r="H445" s="17">
        <v>0</v>
      </c>
      <c r="I445" s="17" t="s">
        <v>660</v>
      </c>
    </row>
    <row r="446" spans="1:9">
      <c r="A446" s="11" t="s">
        <v>660</v>
      </c>
      <c r="B446" s="11" t="s">
        <v>18</v>
      </c>
      <c r="C446" s="11">
        <v>357</v>
      </c>
      <c r="D446" s="11">
        <v>120.7</v>
      </c>
      <c r="F446" s="16">
        <v>2.2999999999999998</v>
      </c>
      <c r="H446" s="17">
        <v>0</v>
      </c>
      <c r="I446" s="17" t="s">
        <v>660</v>
      </c>
    </row>
    <row r="447" spans="1:9">
      <c r="A447" s="11" t="s">
        <v>660</v>
      </c>
      <c r="B447" s="11" t="s">
        <v>18</v>
      </c>
      <c r="C447" s="11">
        <v>358</v>
      </c>
      <c r="D447" s="11">
        <v>120.9</v>
      </c>
      <c r="F447" s="16">
        <v>1.5</v>
      </c>
      <c r="H447" s="17">
        <v>9</v>
      </c>
      <c r="I447" s="17" t="s">
        <v>660</v>
      </c>
    </row>
    <row r="448" spans="1:9">
      <c r="A448" s="11" t="s">
        <v>660</v>
      </c>
      <c r="B448" s="11" t="s">
        <v>18</v>
      </c>
      <c r="C448" s="11">
        <v>359</v>
      </c>
      <c r="D448" s="11">
        <v>121.25</v>
      </c>
      <c r="F448" s="11"/>
      <c r="H448" s="17">
        <v>4</v>
      </c>
      <c r="I448" s="17" t="s">
        <v>660</v>
      </c>
    </row>
    <row r="449" spans="1:9">
      <c r="A449" s="11" t="s">
        <v>660</v>
      </c>
      <c r="B449" s="11" t="s">
        <v>18</v>
      </c>
      <c r="C449" s="11">
        <v>362</v>
      </c>
      <c r="D449" s="11">
        <v>121.9</v>
      </c>
      <c r="F449" s="11"/>
      <c r="H449" s="17">
        <v>0</v>
      </c>
      <c r="I449" s="17" t="s">
        <v>660</v>
      </c>
    </row>
    <row r="450" spans="1:9">
      <c r="A450" s="11" t="s">
        <v>660</v>
      </c>
      <c r="B450" s="11" t="s">
        <v>18</v>
      </c>
      <c r="C450" s="11">
        <v>363</v>
      </c>
      <c r="D450" s="11">
        <v>122.1</v>
      </c>
      <c r="F450" s="16">
        <v>3.5</v>
      </c>
      <c r="H450" s="17">
        <v>0</v>
      </c>
      <c r="I450" s="17" t="s">
        <v>660</v>
      </c>
    </row>
    <row r="451" spans="1:9">
      <c r="A451" s="11" t="s">
        <v>660</v>
      </c>
      <c r="B451" s="11" t="s">
        <v>18</v>
      </c>
      <c r="C451" s="11">
        <v>364</v>
      </c>
      <c r="D451" s="11">
        <v>122.45</v>
      </c>
      <c r="F451" s="16">
        <v>1.7</v>
      </c>
      <c r="H451" s="17">
        <v>0</v>
      </c>
      <c r="I451" s="17" t="s">
        <v>660</v>
      </c>
    </row>
    <row r="452" spans="1:9">
      <c r="A452" s="11" t="s">
        <v>660</v>
      </c>
      <c r="B452" s="11" t="s">
        <v>18</v>
      </c>
      <c r="C452" s="11">
        <v>365</v>
      </c>
      <c r="D452" s="11">
        <v>122.7</v>
      </c>
      <c r="F452" s="16">
        <v>1.1000000000000001</v>
      </c>
      <c r="H452" s="17">
        <v>2</v>
      </c>
      <c r="I452" s="17" t="s">
        <v>660</v>
      </c>
    </row>
    <row r="453" spans="1:9">
      <c r="A453" s="11" t="s">
        <v>660</v>
      </c>
      <c r="B453" s="11" t="s">
        <v>18</v>
      </c>
      <c r="C453" s="11">
        <v>366</v>
      </c>
      <c r="D453" s="11">
        <v>119.05</v>
      </c>
      <c r="F453" s="16">
        <v>3.1</v>
      </c>
      <c r="H453" s="11"/>
      <c r="I453" s="17" t="s">
        <v>660</v>
      </c>
    </row>
    <row r="454" spans="1:9">
      <c r="A454" s="11" t="s">
        <v>660</v>
      </c>
      <c r="B454" s="11" t="s">
        <v>18</v>
      </c>
      <c r="C454" s="11">
        <v>373</v>
      </c>
      <c r="D454" s="11">
        <v>120.4</v>
      </c>
      <c r="F454" s="11"/>
      <c r="H454" s="17">
        <v>5</v>
      </c>
      <c r="I454" s="17" t="s">
        <v>660</v>
      </c>
    </row>
    <row r="455" spans="1:9">
      <c r="A455" s="11" t="s">
        <v>660</v>
      </c>
      <c r="B455" s="11" t="s">
        <v>18</v>
      </c>
      <c r="C455" s="11">
        <v>375</v>
      </c>
      <c r="D455" s="11">
        <v>121.25</v>
      </c>
      <c r="F455" s="16">
        <v>1.5</v>
      </c>
      <c r="H455" s="11"/>
      <c r="I455" s="17" t="s">
        <v>660</v>
      </c>
    </row>
    <row r="456" spans="1:9">
      <c r="A456" s="11" t="s">
        <v>660</v>
      </c>
      <c r="B456" s="11" t="s">
        <v>18</v>
      </c>
      <c r="C456" s="11">
        <v>380</v>
      </c>
      <c r="D456" s="11">
        <v>122.4</v>
      </c>
      <c r="F456" s="16">
        <v>7.3</v>
      </c>
      <c r="H456" s="17">
        <v>0</v>
      </c>
      <c r="I456" s="17" t="s">
        <v>660</v>
      </c>
    </row>
    <row r="457" spans="1:9">
      <c r="A457" s="11" t="s">
        <v>660</v>
      </c>
      <c r="B457" s="11" t="s">
        <v>18</v>
      </c>
      <c r="C457" s="11">
        <v>385</v>
      </c>
      <c r="D457" s="11">
        <v>123.9</v>
      </c>
      <c r="F457" s="16">
        <v>3.5</v>
      </c>
      <c r="H457" s="17">
        <v>5</v>
      </c>
      <c r="I457" s="17" t="s">
        <v>660</v>
      </c>
    </row>
    <row r="458" spans="1:9">
      <c r="A458" s="11" t="s">
        <v>660</v>
      </c>
      <c r="B458" s="11" t="s">
        <v>18</v>
      </c>
      <c r="C458" s="11">
        <v>390</v>
      </c>
      <c r="D458" s="11">
        <v>125.1</v>
      </c>
      <c r="F458" s="11"/>
      <c r="H458" s="17">
        <v>8</v>
      </c>
      <c r="I458" s="17" t="s">
        <v>660</v>
      </c>
    </row>
    <row r="459" spans="1:9">
      <c r="A459" s="11" t="s">
        <v>660</v>
      </c>
      <c r="B459" s="11" t="s">
        <v>18</v>
      </c>
      <c r="C459" s="11">
        <v>392</v>
      </c>
      <c r="D459" s="11">
        <v>125.45</v>
      </c>
      <c r="F459" s="11"/>
      <c r="H459" s="17">
        <v>5</v>
      </c>
      <c r="I459" s="17" t="s">
        <v>660</v>
      </c>
    </row>
    <row r="460" spans="1:9">
      <c r="A460" s="11" t="s">
        <v>660</v>
      </c>
      <c r="B460" s="11" t="s">
        <v>18</v>
      </c>
      <c r="C460" s="11">
        <v>395</v>
      </c>
      <c r="D460" s="11">
        <v>126.25</v>
      </c>
      <c r="F460" s="11"/>
      <c r="H460" s="17">
        <v>1</v>
      </c>
      <c r="I460" s="17" t="s">
        <v>660</v>
      </c>
    </row>
    <row r="461" spans="1:9">
      <c r="A461" s="11" t="s">
        <v>660</v>
      </c>
      <c r="B461" s="11" t="s">
        <v>18</v>
      </c>
      <c r="C461" s="11">
        <v>396</v>
      </c>
      <c r="D461" s="11">
        <v>126.45</v>
      </c>
      <c r="F461" s="11"/>
      <c r="H461" s="17">
        <v>2</v>
      </c>
      <c r="I461" s="17" t="s">
        <v>660</v>
      </c>
    </row>
    <row r="462" spans="1:9">
      <c r="A462" s="11" t="s">
        <v>660</v>
      </c>
      <c r="B462" s="11" t="s">
        <v>18</v>
      </c>
      <c r="C462" s="11">
        <v>397</v>
      </c>
      <c r="D462" s="11">
        <v>126.7</v>
      </c>
      <c r="F462" s="16">
        <v>2</v>
      </c>
      <c r="H462" s="17">
        <v>0</v>
      </c>
      <c r="I462" s="17" t="s">
        <v>660</v>
      </c>
    </row>
    <row r="463" spans="1:9">
      <c r="A463" s="11" t="s">
        <v>660</v>
      </c>
      <c r="B463" s="11" t="s">
        <v>18</v>
      </c>
      <c r="C463" s="11">
        <v>398</v>
      </c>
      <c r="D463" s="11">
        <v>127.05</v>
      </c>
      <c r="F463" s="11"/>
      <c r="H463" s="17">
        <v>3</v>
      </c>
      <c r="I463" s="17" t="s">
        <v>660</v>
      </c>
    </row>
    <row r="464" spans="1:9">
      <c r="A464" s="11" t="s">
        <v>660</v>
      </c>
      <c r="B464" s="11" t="s">
        <v>18</v>
      </c>
      <c r="C464" s="11">
        <v>399</v>
      </c>
      <c r="D464" s="11">
        <v>122.7</v>
      </c>
      <c r="F464" s="16">
        <v>2</v>
      </c>
      <c r="H464" s="11"/>
      <c r="I464" s="17" t="s">
        <v>660</v>
      </c>
    </row>
    <row r="465" spans="1:9">
      <c r="A465" s="11" t="s">
        <v>660</v>
      </c>
      <c r="B465" s="11" t="s">
        <v>18</v>
      </c>
      <c r="C465" s="11">
        <v>400</v>
      </c>
      <c r="D465" s="11">
        <v>122.95</v>
      </c>
      <c r="F465" s="11"/>
      <c r="H465" s="17">
        <v>0</v>
      </c>
      <c r="I465" s="17" t="s">
        <v>660</v>
      </c>
    </row>
    <row r="466" spans="1:9">
      <c r="A466" s="11" t="s">
        <v>660</v>
      </c>
      <c r="B466" s="11" t="s">
        <v>18</v>
      </c>
      <c r="C466" s="11">
        <v>406</v>
      </c>
      <c r="D466" s="11">
        <v>124.7</v>
      </c>
      <c r="F466" s="16">
        <v>2.8</v>
      </c>
      <c r="H466" s="17">
        <v>0</v>
      </c>
      <c r="I466" s="17" t="s">
        <v>660</v>
      </c>
    </row>
    <row r="467" spans="1:9">
      <c r="A467" s="11" t="s">
        <v>660</v>
      </c>
      <c r="B467" s="11" t="s">
        <v>18</v>
      </c>
      <c r="C467" s="11">
        <v>408</v>
      </c>
      <c r="D467" s="11">
        <v>125.4</v>
      </c>
      <c r="F467" s="16">
        <v>3.8</v>
      </c>
      <c r="H467" s="11"/>
      <c r="I467" s="17" t="s">
        <v>660</v>
      </c>
    </row>
    <row r="468" spans="1:9">
      <c r="A468" s="11" t="s">
        <v>660</v>
      </c>
      <c r="B468" s="11" t="s">
        <v>18</v>
      </c>
      <c r="C468" s="11">
        <v>412</v>
      </c>
      <c r="D468" s="11">
        <v>126.1</v>
      </c>
      <c r="F468" s="16">
        <v>3.6</v>
      </c>
      <c r="H468" s="11"/>
      <c r="I468" s="17" t="s">
        <v>660</v>
      </c>
    </row>
    <row r="469" spans="1:9">
      <c r="A469" s="11" t="s">
        <v>660</v>
      </c>
      <c r="B469" s="11" t="s">
        <v>18</v>
      </c>
      <c r="C469" s="11">
        <v>415</v>
      </c>
      <c r="D469" s="11">
        <v>127.35</v>
      </c>
      <c r="F469" s="16">
        <v>3.5</v>
      </c>
      <c r="H469" s="17">
        <v>1</v>
      </c>
      <c r="I469" s="17" t="s">
        <v>660</v>
      </c>
    </row>
    <row r="470" spans="1:9">
      <c r="A470" s="11" t="s">
        <v>660</v>
      </c>
      <c r="B470" s="11" t="s">
        <v>18</v>
      </c>
      <c r="C470" s="11">
        <v>422</v>
      </c>
      <c r="D470" s="11">
        <v>103.2</v>
      </c>
      <c r="F470" s="16">
        <v>1</v>
      </c>
      <c r="H470" s="11"/>
      <c r="I470" s="17" t="s">
        <v>660</v>
      </c>
    </row>
    <row r="471" spans="1:9">
      <c r="A471" s="11" t="s">
        <v>660</v>
      </c>
      <c r="B471" s="11" t="s">
        <v>18</v>
      </c>
      <c r="C471" s="11">
        <v>424</v>
      </c>
      <c r="D471" s="11">
        <v>105.9</v>
      </c>
      <c r="F471" s="16">
        <v>2</v>
      </c>
      <c r="H471" s="17">
        <v>1</v>
      </c>
      <c r="I471" s="17" t="s">
        <v>660</v>
      </c>
    </row>
    <row r="472" spans="1:9">
      <c r="A472" s="11" t="s">
        <v>660</v>
      </c>
      <c r="B472" s="11" t="s">
        <v>18</v>
      </c>
      <c r="C472" s="11">
        <v>425</v>
      </c>
      <c r="D472" s="11">
        <v>112.5</v>
      </c>
      <c r="F472" s="16">
        <v>5.9</v>
      </c>
      <c r="H472" s="17">
        <v>0</v>
      </c>
      <c r="I472" s="17" t="s">
        <v>660</v>
      </c>
    </row>
    <row r="473" spans="1:9">
      <c r="A473" s="11" t="s">
        <v>660</v>
      </c>
      <c r="B473" s="11" t="s">
        <v>18</v>
      </c>
      <c r="C473" s="11">
        <v>426</v>
      </c>
      <c r="D473" s="11">
        <v>112.6</v>
      </c>
      <c r="F473" s="16">
        <v>5.3</v>
      </c>
      <c r="H473" s="17">
        <v>5</v>
      </c>
      <c r="I473" s="17" t="s">
        <v>660</v>
      </c>
    </row>
    <row r="474" spans="1:9">
      <c r="A474" s="11" t="s">
        <v>660</v>
      </c>
      <c r="B474" s="11" t="s">
        <v>18</v>
      </c>
      <c r="C474" s="11">
        <v>427</v>
      </c>
      <c r="D474" s="11">
        <v>114.55</v>
      </c>
      <c r="F474" s="16">
        <v>2.2999999999999998</v>
      </c>
      <c r="H474" s="17">
        <v>0</v>
      </c>
      <c r="I474" s="17" t="s">
        <v>660</v>
      </c>
    </row>
    <row r="475" spans="1:9">
      <c r="A475" s="11" t="s">
        <v>660</v>
      </c>
      <c r="B475" s="11" t="s">
        <v>18</v>
      </c>
      <c r="C475" s="11">
        <v>428</v>
      </c>
      <c r="D475" s="11">
        <v>114.65</v>
      </c>
      <c r="F475" s="16">
        <v>3.5</v>
      </c>
      <c r="H475" s="11"/>
      <c r="I475" s="17" t="s">
        <v>660</v>
      </c>
    </row>
    <row r="476" spans="1:9">
      <c r="A476" s="11" t="s">
        <v>660</v>
      </c>
      <c r="B476" s="11" t="s">
        <v>18</v>
      </c>
      <c r="C476" s="11">
        <v>442</v>
      </c>
      <c r="D476" s="11">
        <v>136</v>
      </c>
      <c r="F476" s="16">
        <v>3.9</v>
      </c>
      <c r="H476" s="17">
        <v>3</v>
      </c>
      <c r="I476" s="17" t="s">
        <v>660</v>
      </c>
    </row>
    <row r="477" spans="1:9">
      <c r="A477" s="11" t="s">
        <v>660</v>
      </c>
      <c r="B477" s="11" t="s">
        <v>18</v>
      </c>
      <c r="C477" s="11">
        <v>445</v>
      </c>
      <c r="D477" s="11">
        <v>142.4</v>
      </c>
      <c r="F477" s="11"/>
      <c r="H477" s="11"/>
      <c r="I477" s="17" t="s">
        <v>660</v>
      </c>
    </row>
    <row r="478" spans="1:9">
      <c r="A478" s="11" t="s">
        <v>660</v>
      </c>
      <c r="B478" s="11" t="s">
        <v>18</v>
      </c>
      <c r="C478" s="11">
        <v>446</v>
      </c>
      <c r="D478" s="11">
        <v>142.55000000000001</v>
      </c>
      <c r="F478" s="11"/>
      <c r="H478" s="17">
        <v>0</v>
      </c>
      <c r="I478" s="17" t="s">
        <v>660</v>
      </c>
    </row>
    <row r="479" spans="1:9">
      <c r="A479" s="11" t="s">
        <v>660</v>
      </c>
      <c r="B479" s="11" t="s">
        <v>18</v>
      </c>
      <c r="C479" s="11">
        <v>450</v>
      </c>
      <c r="D479" s="11">
        <v>143.9</v>
      </c>
      <c r="F479" s="16">
        <v>3.2</v>
      </c>
      <c r="H479" s="17">
        <v>0</v>
      </c>
      <c r="I479" s="17" t="s">
        <v>660</v>
      </c>
    </row>
    <row r="480" spans="1:9">
      <c r="A480" s="11" t="s">
        <v>660</v>
      </c>
      <c r="B480" s="11" t="s">
        <v>18</v>
      </c>
      <c r="C480" s="11">
        <v>451</v>
      </c>
      <c r="D480" s="11">
        <v>144.05000000000001</v>
      </c>
      <c r="F480" s="16">
        <v>1</v>
      </c>
      <c r="H480" s="11"/>
      <c r="I480" s="17" t="s">
        <v>660</v>
      </c>
    </row>
    <row r="481" spans="1:9">
      <c r="A481" s="11" t="s">
        <v>660</v>
      </c>
      <c r="B481" s="11" t="s">
        <v>18</v>
      </c>
      <c r="C481" s="11">
        <v>452</v>
      </c>
      <c r="D481" s="11">
        <v>144.15</v>
      </c>
      <c r="F481" s="16">
        <v>2.7</v>
      </c>
      <c r="H481" s="11"/>
      <c r="I481" s="17" t="s">
        <v>660</v>
      </c>
    </row>
    <row r="482" spans="1:9">
      <c r="A482" s="11" t="s">
        <v>660</v>
      </c>
      <c r="B482" s="11" t="s">
        <v>18</v>
      </c>
      <c r="C482" s="11">
        <v>453</v>
      </c>
      <c r="D482" s="11">
        <v>144.15</v>
      </c>
      <c r="F482" s="16">
        <v>0.7</v>
      </c>
      <c r="H482" s="11"/>
      <c r="I482" s="17" t="s">
        <v>660</v>
      </c>
    </row>
    <row r="483" spans="1:9">
      <c r="A483" s="11" t="s">
        <v>660</v>
      </c>
      <c r="B483" s="11" t="s">
        <v>18</v>
      </c>
      <c r="C483" s="11">
        <v>455</v>
      </c>
      <c r="D483" s="11">
        <v>144.25</v>
      </c>
      <c r="F483" s="11"/>
      <c r="H483" s="11"/>
      <c r="I483" s="17" t="s">
        <v>660</v>
      </c>
    </row>
    <row r="484" spans="1:9">
      <c r="A484" s="11" t="s">
        <v>660</v>
      </c>
      <c r="B484" s="11" t="s">
        <v>18</v>
      </c>
      <c r="C484" s="11">
        <v>458</v>
      </c>
      <c r="D484" s="11">
        <v>145.1</v>
      </c>
      <c r="F484" s="16">
        <v>3.4</v>
      </c>
      <c r="H484" s="17">
        <v>4</v>
      </c>
      <c r="I484" s="17" t="s">
        <v>660</v>
      </c>
    </row>
    <row r="485" spans="1:9">
      <c r="A485" s="11" t="s">
        <v>660</v>
      </c>
      <c r="B485" s="11" t="s">
        <v>18</v>
      </c>
      <c r="C485" s="11">
        <v>462</v>
      </c>
      <c r="D485" s="11">
        <v>145.65</v>
      </c>
      <c r="F485" s="16">
        <v>3.2</v>
      </c>
      <c r="H485" s="11"/>
      <c r="I485" s="17" t="s">
        <v>660</v>
      </c>
    </row>
    <row r="486" spans="1:9">
      <c r="A486" s="11" t="s">
        <v>660</v>
      </c>
      <c r="B486" s="11" t="s">
        <v>18</v>
      </c>
      <c r="C486" s="11">
        <v>464</v>
      </c>
      <c r="D486" s="11">
        <v>144.35</v>
      </c>
      <c r="F486" s="11"/>
      <c r="H486" s="17">
        <v>3</v>
      </c>
      <c r="I486" s="17" t="s">
        <v>660</v>
      </c>
    </row>
    <row r="487" spans="1:9">
      <c r="A487" s="11" t="s">
        <v>660</v>
      </c>
      <c r="B487" s="11" t="s">
        <v>18</v>
      </c>
      <c r="C487" s="11">
        <v>466</v>
      </c>
      <c r="D487" s="11">
        <v>144.80000000000001</v>
      </c>
      <c r="F487" s="11"/>
      <c r="H487" s="17">
        <v>3</v>
      </c>
      <c r="I487" s="17" t="s">
        <v>660</v>
      </c>
    </row>
    <row r="488" spans="1:9">
      <c r="A488" s="11" t="s">
        <v>660</v>
      </c>
      <c r="B488" s="11" t="s">
        <v>18</v>
      </c>
      <c r="C488" s="11">
        <v>467</v>
      </c>
      <c r="D488" s="11">
        <v>145.05000000000001</v>
      </c>
      <c r="F488" s="11"/>
      <c r="H488" s="17">
        <v>4</v>
      </c>
      <c r="I488" s="17" t="s">
        <v>660</v>
      </c>
    </row>
    <row r="489" spans="1:9">
      <c r="A489" s="11" t="s">
        <v>660</v>
      </c>
      <c r="B489" s="11" t="s">
        <v>18</v>
      </c>
      <c r="C489" s="11">
        <v>469</v>
      </c>
      <c r="D489" s="11">
        <v>145.5</v>
      </c>
      <c r="F489" s="11"/>
      <c r="H489" s="17">
        <v>5</v>
      </c>
      <c r="I489" s="17" t="s">
        <v>660</v>
      </c>
    </row>
    <row r="490" spans="1:9">
      <c r="A490" s="11" t="s">
        <v>660</v>
      </c>
      <c r="B490" s="11" t="s">
        <v>18</v>
      </c>
      <c r="C490" s="11">
        <v>470</v>
      </c>
      <c r="D490" s="11">
        <v>145.75</v>
      </c>
      <c r="F490" s="11"/>
      <c r="H490" s="17">
        <v>2</v>
      </c>
      <c r="I490" s="17" t="s">
        <v>660</v>
      </c>
    </row>
  </sheetData>
  <sortState ref="B2:I491">
    <sortCondition ref="B2:B49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4"/>
  <sheetViews>
    <sheetView workbookViewId="0">
      <selection activeCell="O19" sqref="O19"/>
    </sheetView>
  </sheetViews>
  <sheetFormatPr defaultRowHeight="15"/>
  <cols>
    <col min="1" max="1" width="11.28515625" bestFit="1" customWidth="1"/>
    <col min="3" max="4" width="11.28515625" customWidth="1"/>
    <col min="5" max="7" width="14" style="4" customWidth="1"/>
    <col min="10" max="10" width="12.7109375" bestFit="1" customWidth="1"/>
    <col min="11" max="11" width="33.28515625" bestFit="1" customWidth="1"/>
    <col min="12" max="12" width="33" bestFit="1" customWidth="1"/>
    <col min="13" max="13" width="26.7109375" customWidth="1"/>
    <col min="15" max="15" width="22.28515625" bestFit="1" customWidth="1"/>
  </cols>
  <sheetData>
    <row r="1" spans="1:16">
      <c r="A1" s="3" t="s">
        <v>4</v>
      </c>
      <c r="B1" s="3" t="s">
        <v>3</v>
      </c>
      <c r="C1" s="3" t="s">
        <v>1409</v>
      </c>
      <c r="D1" s="3" t="s">
        <v>1410</v>
      </c>
      <c r="E1" s="10" t="s">
        <v>1475</v>
      </c>
      <c r="F1" s="10" t="s">
        <v>1476</v>
      </c>
      <c r="G1" s="10" t="s">
        <v>1477</v>
      </c>
      <c r="H1" s="6" t="s">
        <v>1478</v>
      </c>
      <c r="I1" s="14"/>
      <c r="M1" s="15" t="s">
        <v>1479</v>
      </c>
      <c r="N1" s="15"/>
      <c r="O1" s="15"/>
      <c r="P1" s="15"/>
    </row>
    <row r="2" spans="1:16">
      <c r="A2">
        <v>8</v>
      </c>
      <c r="B2" t="s">
        <v>7</v>
      </c>
      <c r="C2">
        <v>104.4</v>
      </c>
      <c r="D2">
        <v>104</v>
      </c>
      <c r="E2" s="4">
        <v>1.6</v>
      </c>
      <c r="F2" s="4">
        <f>E2*3.28084</f>
        <v>5.2493440000000007</v>
      </c>
      <c r="G2" s="4">
        <v>2.7</v>
      </c>
      <c r="H2" s="4">
        <f>E2+G2</f>
        <v>4.3000000000000007</v>
      </c>
      <c r="I2" s="4"/>
      <c r="K2" t="s">
        <v>1447</v>
      </c>
      <c r="L2" t="s">
        <v>1448</v>
      </c>
      <c r="M2" t="s">
        <v>1434</v>
      </c>
      <c r="O2" t="s">
        <v>1433</v>
      </c>
    </row>
    <row r="3" spans="1:16">
      <c r="A3">
        <v>282</v>
      </c>
      <c r="B3" t="s">
        <v>10</v>
      </c>
      <c r="C3">
        <v>104.4</v>
      </c>
      <c r="D3">
        <v>104</v>
      </c>
      <c r="E3" s="4">
        <v>1.2</v>
      </c>
      <c r="F3" s="4">
        <f t="shared" ref="F3:F66" si="0">E3*3.28084</f>
        <v>3.9370079999999996</v>
      </c>
      <c r="G3" s="4">
        <v>2.7</v>
      </c>
      <c r="H3" s="4">
        <f t="shared" ref="H3:H66" si="1">E3+G3</f>
        <v>3.9000000000000004</v>
      </c>
      <c r="I3" s="4"/>
      <c r="J3" t="s">
        <v>1432</v>
      </c>
      <c r="K3" s="4">
        <f>AVERAGE(E2:E264)</f>
        <v>1.7619011406844107</v>
      </c>
      <c r="L3" s="4">
        <f>K3*3.28084</f>
        <v>5.7805157384030421</v>
      </c>
      <c r="M3" s="4">
        <f>AVERAGE(H2:H264)</f>
        <v>4.7643726235741424</v>
      </c>
      <c r="O3" s="4">
        <f>AVERAGE(G2:G264)</f>
        <v>3.0024714828897334</v>
      </c>
    </row>
    <row r="4" spans="1:16">
      <c r="A4">
        <v>283</v>
      </c>
      <c r="B4" t="s">
        <v>1</v>
      </c>
      <c r="C4">
        <v>104.6</v>
      </c>
      <c r="D4">
        <v>104</v>
      </c>
      <c r="E4" s="4">
        <v>2.2999999999999998</v>
      </c>
      <c r="F4" s="4">
        <f t="shared" si="0"/>
        <v>7.5459319999999996</v>
      </c>
      <c r="G4" s="4">
        <v>2.8</v>
      </c>
      <c r="H4" s="4">
        <f t="shared" si="1"/>
        <v>5.0999999999999996</v>
      </c>
      <c r="I4" s="4"/>
      <c r="J4" t="s">
        <v>1420</v>
      </c>
      <c r="K4">
        <f>STDEV(E2:E264)</f>
        <v>0.73100800799087495</v>
      </c>
      <c r="L4" s="4">
        <f>K4*3.28084</f>
        <v>2.3983203129367823</v>
      </c>
      <c r="M4">
        <f>STDEV(H2:H264)</f>
        <v>1.2826619378781274</v>
      </c>
      <c r="O4">
        <f>STDEV(G2:G264)</f>
        <v>1.0715899109084452</v>
      </c>
    </row>
    <row r="5" spans="1:16">
      <c r="A5">
        <v>44</v>
      </c>
      <c r="B5" t="s">
        <v>1</v>
      </c>
      <c r="C5">
        <v>104.65</v>
      </c>
      <c r="D5">
        <v>104</v>
      </c>
      <c r="E5" s="4">
        <v>1.1000000000000001</v>
      </c>
      <c r="F5" s="4">
        <f t="shared" si="0"/>
        <v>3.6089240000000005</v>
      </c>
      <c r="G5" s="4">
        <v>1.9</v>
      </c>
      <c r="H5" s="4">
        <f t="shared" si="1"/>
        <v>3</v>
      </c>
      <c r="I5" s="4"/>
    </row>
    <row r="6" spans="1:16">
      <c r="A6">
        <v>284</v>
      </c>
      <c r="B6" t="s">
        <v>10</v>
      </c>
      <c r="C6">
        <v>104.9</v>
      </c>
      <c r="D6">
        <v>104</v>
      </c>
      <c r="E6" s="4">
        <v>0.62</v>
      </c>
      <c r="F6" s="4">
        <f t="shared" si="0"/>
        <v>2.0341208000000002</v>
      </c>
      <c r="G6" s="4">
        <v>4</v>
      </c>
      <c r="H6" s="4">
        <f t="shared" si="1"/>
        <v>4.62</v>
      </c>
      <c r="I6" s="4"/>
      <c r="J6" t="s">
        <v>1413</v>
      </c>
      <c r="K6" s="4">
        <f>MAX(E2:E264)</f>
        <v>4.3</v>
      </c>
      <c r="L6" s="4">
        <f>K6*3.28084</f>
        <v>14.107612</v>
      </c>
      <c r="M6" s="4">
        <f>MAX(H2:H264)</f>
        <v>8.5</v>
      </c>
      <c r="O6" s="4">
        <f>MAX(G2:G264)</f>
        <v>5.9</v>
      </c>
    </row>
    <row r="7" spans="1:16">
      <c r="A7">
        <v>295</v>
      </c>
      <c r="B7" t="s">
        <v>1</v>
      </c>
      <c r="C7">
        <v>104.95</v>
      </c>
      <c r="D7">
        <v>104</v>
      </c>
      <c r="E7" s="4">
        <v>1.4</v>
      </c>
      <c r="F7" s="4">
        <f t="shared" si="0"/>
        <v>4.5931759999999997</v>
      </c>
      <c r="G7" s="4">
        <v>2.2000000000000002</v>
      </c>
      <c r="H7" s="4">
        <f t="shared" si="1"/>
        <v>3.6</v>
      </c>
      <c r="I7" s="4"/>
      <c r="J7" t="s">
        <v>1415</v>
      </c>
      <c r="K7">
        <f>QUARTILE(E2:E264,3)</f>
        <v>2.2000000000000002</v>
      </c>
      <c r="L7" s="4">
        <f>K7*3.28084</f>
        <v>7.2178480000000009</v>
      </c>
      <c r="M7">
        <f>QUARTILE(H2:H264,3)</f>
        <v>5.7</v>
      </c>
      <c r="O7">
        <f>QUARTILE(G2:G264,3)</f>
        <v>3.7</v>
      </c>
    </row>
    <row r="8" spans="1:16">
      <c r="A8">
        <v>13</v>
      </c>
      <c r="B8" t="s">
        <v>7</v>
      </c>
      <c r="C8">
        <v>105</v>
      </c>
      <c r="D8">
        <v>104</v>
      </c>
      <c r="E8" s="4">
        <v>0.5</v>
      </c>
      <c r="F8" s="4">
        <f t="shared" si="0"/>
        <v>1.64042</v>
      </c>
      <c r="G8" s="4">
        <v>4.5999999999999996</v>
      </c>
      <c r="H8" s="4">
        <f t="shared" si="1"/>
        <v>5.0999999999999996</v>
      </c>
      <c r="I8" s="4"/>
      <c r="J8" t="s">
        <v>1411</v>
      </c>
      <c r="K8" s="4">
        <f>MEDIAN(E2:E264)</f>
        <v>1.7</v>
      </c>
      <c r="L8" s="4">
        <f>K8*3.28084</f>
        <v>5.5774279999999994</v>
      </c>
      <c r="M8" s="4">
        <f>MEDIAN(H2:H264)</f>
        <v>4.7</v>
      </c>
      <c r="O8" s="4">
        <f>MEDIAN(G2:G264)</f>
        <v>2.9</v>
      </c>
    </row>
    <row r="9" spans="1:16">
      <c r="A9">
        <v>14</v>
      </c>
      <c r="B9" t="s">
        <v>1</v>
      </c>
      <c r="C9">
        <v>105.1</v>
      </c>
      <c r="D9">
        <v>104</v>
      </c>
      <c r="E9" s="4">
        <v>2.2999999999999998</v>
      </c>
      <c r="F9" s="4">
        <f t="shared" si="0"/>
        <v>7.5459319999999996</v>
      </c>
      <c r="G9" s="4">
        <v>2.6</v>
      </c>
      <c r="H9" s="4">
        <f t="shared" si="1"/>
        <v>4.9000000000000004</v>
      </c>
      <c r="I9" s="4"/>
      <c r="J9" t="s">
        <v>1414</v>
      </c>
      <c r="K9">
        <f>QUARTILE(E2:E264,1)</f>
        <v>1.3</v>
      </c>
      <c r="L9" s="4">
        <f>K9*3.28084</f>
        <v>4.2650920000000001</v>
      </c>
      <c r="M9">
        <f>QUARTILE(H2:H264,1)</f>
        <v>3.7</v>
      </c>
      <c r="O9">
        <f>QUARTILE(G2:G264,1)</f>
        <v>2.2000000000000002</v>
      </c>
    </row>
    <row r="10" spans="1:16">
      <c r="A10">
        <v>285</v>
      </c>
      <c r="B10" t="s">
        <v>10</v>
      </c>
      <c r="C10">
        <v>105.15</v>
      </c>
      <c r="D10">
        <v>104</v>
      </c>
      <c r="E10" s="4">
        <v>1.38</v>
      </c>
      <c r="F10" s="4">
        <f t="shared" si="0"/>
        <v>4.5275591999999998</v>
      </c>
      <c r="G10" s="4">
        <v>3.3</v>
      </c>
      <c r="H10" s="4">
        <f t="shared" si="1"/>
        <v>4.68</v>
      </c>
      <c r="I10" s="4"/>
      <c r="J10" t="s">
        <v>1412</v>
      </c>
      <c r="K10" s="4">
        <f>MIN(E2:E264)</f>
        <v>0.2</v>
      </c>
      <c r="L10" s="4">
        <f>K10*3.28084</f>
        <v>0.65616800000000008</v>
      </c>
      <c r="M10" s="4">
        <f>MIN(H2:H264)</f>
        <v>1.9000000000000001</v>
      </c>
      <c r="O10" s="4">
        <f>MIN(G2:G264)</f>
        <v>0.8</v>
      </c>
    </row>
    <row r="11" spans="1:16">
      <c r="A11">
        <v>296</v>
      </c>
      <c r="B11" t="s">
        <v>1</v>
      </c>
      <c r="C11">
        <v>105.15</v>
      </c>
      <c r="D11">
        <v>104</v>
      </c>
      <c r="E11" s="4">
        <v>1.3</v>
      </c>
      <c r="F11" s="4">
        <f t="shared" si="0"/>
        <v>4.2650920000000001</v>
      </c>
      <c r="G11" s="4">
        <v>2.5</v>
      </c>
      <c r="H11" s="4">
        <f t="shared" si="1"/>
        <v>3.8</v>
      </c>
      <c r="I11" s="4"/>
    </row>
    <row r="12" spans="1:16">
      <c r="A12">
        <v>15</v>
      </c>
      <c r="B12" t="s">
        <v>10</v>
      </c>
      <c r="C12">
        <v>105.2</v>
      </c>
      <c r="D12">
        <v>104</v>
      </c>
      <c r="E12" s="4">
        <v>1</v>
      </c>
      <c r="F12" s="4">
        <f t="shared" si="0"/>
        <v>3.28084</v>
      </c>
      <c r="G12" s="4">
        <v>2.2999999999999998</v>
      </c>
      <c r="H12" s="4">
        <f t="shared" si="1"/>
        <v>3.3</v>
      </c>
      <c r="I12" s="4"/>
      <c r="J12" t="s">
        <v>1422</v>
      </c>
      <c r="K12">
        <f>K9</f>
        <v>1.3</v>
      </c>
      <c r="L12" s="4">
        <f>K12*3.28084</f>
        <v>4.2650920000000001</v>
      </c>
      <c r="M12">
        <f t="shared" ref="M12" si="2">M9</f>
        <v>3.7</v>
      </c>
      <c r="O12">
        <f>O9</f>
        <v>2.2000000000000002</v>
      </c>
    </row>
    <row r="13" spans="1:16">
      <c r="A13">
        <v>45</v>
      </c>
      <c r="B13" t="s">
        <v>1</v>
      </c>
      <c r="C13">
        <v>105.25</v>
      </c>
      <c r="D13">
        <v>104</v>
      </c>
      <c r="E13" s="4">
        <v>1.6</v>
      </c>
      <c r="F13" s="4">
        <f t="shared" si="0"/>
        <v>5.2493440000000007</v>
      </c>
      <c r="G13" s="4">
        <v>2</v>
      </c>
      <c r="H13" s="4">
        <f t="shared" si="1"/>
        <v>3.6</v>
      </c>
      <c r="I13" s="4"/>
      <c r="J13" t="s">
        <v>1423</v>
      </c>
      <c r="K13" s="4">
        <f>K8-K9</f>
        <v>0.39999999999999991</v>
      </c>
      <c r="L13" s="4">
        <f>K13*3.28084</f>
        <v>1.3123359999999997</v>
      </c>
      <c r="M13" s="4">
        <f t="shared" ref="M13" si="3">M8-M9</f>
        <v>1</v>
      </c>
      <c r="O13" s="4">
        <f>O8-O9</f>
        <v>0.69999999999999973</v>
      </c>
    </row>
    <row r="14" spans="1:16">
      <c r="A14">
        <v>297</v>
      </c>
      <c r="B14" t="s">
        <v>1</v>
      </c>
      <c r="C14">
        <v>105.25</v>
      </c>
      <c r="D14">
        <v>104</v>
      </c>
      <c r="E14" s="4">
        <v>2.8</v>
      </c>
      <c r="F14" s="4">
        <f t="shared" si="0"/>
        <v>9.1863519999999994</v>
      </c>
      <c r="G14" s="4">
        <v>3</v>
      </c>
      <c r="H14" s="4">
        <f t="shared" si="1"/>
        <v>5.8</v>
      </c>
      <c r="I14" s="4"/>
      <c r="J14" t="s">
        <v>1424</v>
      </c>
      <c r="K14" s="4">
        <f>K7-K8</f>
        <v>0.50000000000000022</v>
      </c>
      <c r="L14" s="4">
        <f>K14*3.28084</f>
        <v>1.6404200000000007</v>
      </c>
      <c r="M14" s="4">
        <f t="shared" ref="M14" si="4">M7-M8</f>
        <v>1</v>
      </c>
      <c r="O14" s="4">
        <f>O7-O8</f>
        <v>0.80000000000000027</v>
      </c>
    </row>
    <row r="15" spans="1:16">
      <c r="A15">
        <v>286</v>
      </c>
      <c r="B15" t="s">
        <v>1</v>
      </c>
      <c r="C15">
        <v>105.3</v>
      </c>
      <c r="D15">
        <v>104</v>
      </c>
      <c r="E15" s="4">
        <v>1.4</v>
      </c>
      <c r="F15" s="4">
        <f t="shared" si="0"/>
        <v>4.5931759999999997</v>
      </c>
      <c r="G15" s="4">
        <v>3.4</v>
      </c>
      <c r="H15" s="4">
        <f t="shared" si="1"/>
        <v>4.8</v>
      </c>
      <c r="I15" s="4"/>
      <c r="J15" t="s">
        <v>1425</v>
      </c>
      <c r="K15" s="4">
        <f>K9-K10</f>
        <v>1.1000000000000001</v>
      </c>
      <c r="L15" s="4">
        <f>K15*3.28084</f>
        <v>3.6089240000000005</v>
      </c>
      <c r="M15" s="4">
        <f t="shared" ref="M15" si="5">M9-M10</f>
        <v>1.8</v>
      </c>
      <c r="O15" s="4">
        <f>O9-O10</f>
        <v>1.4000000000000001</v>
      </c>
    </row>
    <row r="16" spans="1:16">
      <c r="A16">
        <v>287</v>
      </c>
      <c r="B16" t="s">
        <v>1</v>
      </c>
      <c r="C16">
        <v>105.3</v>
      </c>
      <c r="D16">
        <v>104</v>
      </c>
      <c r="E16" s="4">
        <v>0.93</v>
      </c>
      <c r="F16" s="4">
        <f t="shared" si="0"/>
        <v>3.0511812000000003</v>
      </c>
      <c r="G16" s="4">
        <v>3.4</v>
      </c>
      <c r="H16" s="4">
        <f t="shared" si="1"/>
        <v>4.33</v>
      </c>
      <c r="I16" s="4"/>
      <c r="J16" t="s">
        <v>1426</v>
      </c>
      <c r="K16" s="4">
        <f>K6-K7</f>
        <v>2.0999999999999996</v>
      </c>
      <c r="L16" s="4">
        <f>K16*3.28084</f>
        <v>6.8897639999999987</v>
      </c>
      <c r="M16" s="4">
        <f t="shared" ref="M16" si="6">M6-M7</f>
        <v>2.8</v>
      </c>
      <c r="O16" s="4">
        <f>O6-O7</f>
        <v>2.2000000000000002</v>
      </c>
    </row>
    <row r="17" spans="1:15">
      <c r="A17">
        <v>17</v>
      </c>
      <c r="B17" t="s">
        <v>1</v>
      </c>
      <c r="C17">
        <v>105.35</v>
      </c>
      <c r="D17">
        <v>104</v>
      </c>
      <c r="E17" s="4">
        <v>1.1000000000000001</v>
      </c>
      <c r="F17" s="4">
        <f t="shared" si="0"/>
        <v>3.6089240000000005</v>
      </c>
      <c r="G17" s="4">
        <v>5.2</v>
      </c>
      <c r="H17" s="4">
        <f t="shared" si="1"/>
        <v>6.3000000000000007</v>
      </c>
      <c r="I17" s="4"/>
    </row>
    <row r="18" spans="1:15">
      <c r="A18">
        <v>290</v>
      </c>
      <c r="B18" t="s">
        <v>10</v>
      </c>
      <c r="C18">
        <v>105.4</v>
      </c>
      <c r="D18">
        <v>104</v>
      </c>
      <c r="E18" s="4">
        <v>1.88</v>
      </c>
      <c r="F18" s="4">
        <f t="shared" si="0"/>
        <v>6.1679791999999996</v>
      </c>
      <c r="G18" s="4">
        <v>4</v>
      </c>
      <c r="H18" s="4">
        <f t="shared" si="1"/>
        <v>5.88</v>
      </c>
      <c r="I18" s="4"/>
      <c r="J18" s="44">
        <v>0.8</v>
      </c>
      <c r="K18">
        <f>PERCENTILE(E2:E264, 0.8)</f>
        <v>2.2999999999999998</v>
      </c>
      <c r="L18" s="4">
        <f>K18*3.28084</f>
        <v>7.5459319999999996</v>
      </c>
    </row>
    <row r="19" spans="1:15">
      <c r="A19">
        <v>291</v>
      </c>
      <c r="B19" t="s">
        <v>1</v>
      </c>
      <c r="C19">
        <v>105.4</v>
      </c>
      <c r="D19">
        <v>104</v>
      </c>
      <c r="E19" s="4">
        <v>2</v>
      </c>
      <c r="F19" s="4">
        <f t="shared" si="0"/>
        <v>6.56168</v>
      </c>
      <c r="G19" s="4">
        <v>3.5</v>
      </c>
      <c r="H19" s="4">
        <f t="shared" si="1"/>
        <v>5.5</v>
      </c>
      <c r="I19" s="4"/>
      <c r="J19" s="44">
        <v>0.2</v>
      </c>
      <c r="K19">
        <f>PERCENTILE(E2:E264, 0.2)</f>
        <v>1.2</v>
      </c>
      <c r="L19" s="4">
        <f>K19*3.28084</f>
        <v>3.9370079999999996</v>
      </c>
      <c r="O19" s="4"/>
    </row>
    <row r="20" spans="1:15">
      <c r="A20">
        <v>18</v>
      </c>
      <c r="B20" t="s">
        <v>1</v>
      </c>
      <c r="C20">
        <v>105.45</v>
      </c>
      <c r="D20">
        <v>104</v>
      </c>
      <c r="E20" s="4">
        <v>2</v>
      </c>
      <c r="F20" s="4">
        <f t="shared" si="0"/>
        <v>6.56168</v>
      </c>
      <c r="G20" s="4">
        <v>2.2999999999999998</v>
      </c>
      <c r="H20" s="4">
        <f t="shared" si="1"/>
        <v>4.3</v>
      </c>
      <c r="I20" s="4"/>
    </row>
    <row r="21" spans="1:15">
      <c r="A21">
        <v>46</v>
      </c>
      <c r="B21" t="s">
        <v>1</v>
      </c>
      <c r="C21">
        <v>105.45</v>
      </c>
      <c r="D21">
        <v>104</v>
      </c>
      <c r="E21" s="4">
        <v>2</v>
      </c>
      <c r="F21" s="4">
        <f t="shared" si="0"/>
        <v>6.56168</v>
      </c>
      <c r="G21" s="4">
        <v>1.5</v>
      </c>
      <c r="H21" s="4">
        <f t="shared" si="1"/>
        <v>3.5</v>
      </c>
      <c r="I21" s="4"/>
      <c r="J21">
        <v>2</v>
      </c>
    </row>
    <row r="22" spans="1:15">
      <c r="A22">
        <v>288</v>
      </c>
      <c r="B22" t="s">
        <v>1</v>
      </c>
      <c r="C22">
        <v>105.45</v>
      </c>
      <c r="D22">
        <v>104</v>
      </c>
      <c r="E22" s="4">
        <v>2.8</v>
      </c>
      <c r="F22" s="4">
        <f t="shared" si="0"/>
        <v>9.1863519999999994</v>
      </c>
      <c r="G22" s="4">
        <v>5.3</v>
      </c>
      <c r="H22" s="4">
        <f t="shared" si="1"/>
        <v>8.1</v>
      </c>
      <c r="I22" s="4"/>
      <c r="J22">
        <v>264</v>
      </c>
      <c r="K22" s="4"/>
      <c r="L22" s="4"/>
      <c r="M22" s="4"/>
      <c r="N22" s="4"/>
    </row>
    <row r="23" spans="1:15">
      <c r="A23">
        <v>19</v>
      </c>
      <c r="B23" t="s">
        <v>1</v>
      </c>
      <c r="C23">
        <v>105.5</v>
      </c>
      <c r="D23">
        <v>104</v>
      </c>
      <c r="E23" s="4">
        <v>2</v>
      </c>
      <c r="F23" s="4">
        <f t="shared" si="0"/>
        <v>6.56168</v>
      </c>
      <c r="G23" s="4">
        <v>3.4</v>
      </c>
      <c r="H23" s="4">
        <f t="shared" si="1"/>
        <v>5.4</v>
      </c>
      <c r="I23" s="4"/>
      <c r="K23" s="4"/>
      <c r="L23" s="4"/>
      <c r="M23" s="4"/>
      <c r="N23" s="4"/>
    </row>
    <row r="24" spans="1:15">
      <c r="A24">
        <v>20</v>
      </c>
      <c r="B24" t="s">
        <v>1</v>
      </c>
      <c r="C24">
        <v>105.5</v>
      </c>
      <c r="D24">
        <v>104</v>
      </c>
      <c r="E24" s="4">
        <v>1.8</v>
      </c>
      <c r="F24" s="4">
        <f t="shared" si="0"/>
        <v>5.9055119999999999</v>
      </c>
      <c r="G24" s="4">
        <v>4</v>
      </c>
      <c r="H24" s="4">
        <f t="shared" si="1"/>
        <v>5.8</v>
      </c>
      <c r="I24" s="4"/>
      <c r="K24" s="4"/>
      <c r="L24" s="4"/>
      <c r="M24" s="4"/>
      <c r="N24" s="4"/>
    </row>
    <row r="25" spans="1:15">
      <c r="A25">
        <v>21</v>
      </c>
      <c r="B25" t="s">
        <v>1</v>
      </c>
      <c r="C25">
        <v>105.5</v>
      </c>
      <c r="D25">
        <v>104</v>
      </c>
      <c r="E25" s="4">
        <v>1.4</v>
      </c>
      <c r="F25" s="4">
        <f t="shared" si="0"/>
        <v>4.5931759999999997</v>
      </c>
      <c r="G25" s="4">
        <v>3.3</v>
      </c>
      <c r="H25" s="4">
        <f t="shared" si="1"/>
        <v>4.6999999999999993</v>
      </c>
      <c r="I25" s="4"/>
    </row>
    <row r="26" spans="1:15">
      <c r="A26">
        <v>289</v>
      </c>
      <c r="B26" t="s">
        <v>1</v>
      </c>
      <c r="C26">
        <v>105.55</v>
      </c>
      <c r="D26">
        <v>104</v>
      </c>
      <c r="E26" s="4">
        <v>1.5</v>
      </c>
      <c r="F26" s="4">
        <f t="shared" si="0"/>
        <v>4.9212600000000002</v>
      </c>
      <c r="G26" s="4">
        <v>4.3</v>
      </c>
      <c r="H26" s="4">
        <f t="shared" si="1"/>
        <v>5.8</v>
      </c>
      <c r="I26" s="4"/>
      <c r="K26" s="4"/>
      <c r="L26" s="4"/>
      <c r="M26" s="4"/>
      <c r="N26" s="4"/>
    </row>
    <row r="27" spans="1:15">
      <c r="A27">
        <v>47</v>
      </c>
      <c r="B27" t="s">
        <v>1</v>
      </c>
      <c r="C27">
        <v>105.65</v>
      </c>
      <c r="D27">
        <v>104</v>
      </c>
      <c r="E27" s="4">
        <v>1.42</v>
      </c>
      <c r="F27" s="4">
        <f t="shared" si="0"/>
        <v>4.6587927999999996</v>
      </c>
      <c r="G27" s="4">
        <v>1.75</v>
      </c>
      <c r="H27" s="4">
        <f t="shared" si="1"/>
        <v>3.17</v>
      </c>
      <c r="I27" s="4"/>
    </row>
    <row r="28" spans="1:15">
      <c r="A28">
        <v>292</v>
      </c>
      <c r="B28" t="s">
        <v>1</v>
      </c>
      <c r="C28">
        <v>105.7</v>
      </c>
      <c r="D28">
        <v>104</v>
      </c>
      <c r="E28" s="4">
        <v>1.5</v>
      </c>
      <c r="F28" s="4">
        <f t="shared" si="0"/>
        <v>4.9212600000000002</v>
      </c>
      <c r="G28" s="4">
        <v>4.9000000000000004</v>
      </c>
      <c r="H28" s="4">
        <f t="shared" si="1"/>
        <v>6.4</v>
      </c>
      <c r="I28" s="4"/>
      <c r="K28" s="4"/>
      <c r="L28" s="4"/>
      <c r="M28" s="4"/>
      <c r="N28" s="4"/>
    </row>
    <row r="29" spans="1:15">
      <c r="A29">
        <v>22</v>
      </c>
      <c r="B29" t="s">
        <v>1</v>
      </c>
      <c r="C29">
        <v>105.8</v>
      </c>
      <c r="D29">
        <v>104</v>
      </c>
      <c r="E29" s="4">
        <v>2.6</v>
      </c>
      <c r="F29" s="4">
        <f t="shared" si="0"/>
        <v>8.5301840000000002</v>
      </c>
      <c r="G29" s="4">
        <v>2.1</v>
      </c>
      <c r="H29" s="4">
        <f t="shared" si="1"/>
        <v>4.7</v>
      </c>
      <c r="I29" s="4"/>
    </row>
    <row r="30" spans="1:15">
      <c r="A30">
        <v>293</v>
      </c>
      <c r="B30" t="s">
        <v>1</v>
      </c>
      <c r="C30">
        <v>105.8</v>
      </c>
      <c r="D30">
        <v>104</v>
      </c>
      <c r="E30" s="4">
        <v>2.7</v>
      </c>
      <c r="F30" s="4">
        <f t="shared" si="0"/>
        <v>8.8582680000000007</v>
      </c>
      <c r="G30" s="4">
        <v>5.3</v>
      </c>
      <c r="H30" s="4">
        <f t="shared" si="1"/>
        <v>8</v>
      </c>
      <c r="I30" s="4"/>
      <c r="K30" s="4"/>
      <c r="L30" s="4"/>
      <c r="M30" s="4"/>
      <c r="N30" s="4"/>
    </row>
    <row r="31" spans="1:15">
      <c r="A31">
        <v>483</v>
      </c>
      <c r="B31" t="s">
        <v>1</v>
      </c>
      <c r="C31">
        <v>115.4</v>
      </c>
      <c r="D31">
        <v>115</v>
      </c>
      <c r="E31" s="4">
        <v>1.21</v>
      </c>
      <c r="F31" s="4">
        <f t="shared" si="0"/>
        <v>3.9698164</v>
      </c>
      <c r="G31" s="4">
        <v>4.9000000000000004</v>
      </c>
      <c r="H31" s="4">
        <f t="shared" si="1"/>
        <v>6.11</v>
      </c>
      <c r="I31" s="4"/>
    </row>
    <row r="32" spans="1:15">
      <c r="A32">
        <v>484</v>
      </c>
      <c r="B32" t="s">
        <v>1</v>
      </c>
      <c r="C32">
        <v>115.45</v>
      </c>
      <c r="D32">
        <v>115</v>
      </c>
      <c r="E32" s="4">
        <v>1.59</v>
      </c>
      <c r="F32" s="4">
        <f t="shared" si="0"/>
        <v>5.2165356000000003</v>
      </c>
      <c r="G32" s="4">
        <v>3.6</v>
      </c>
      <c r="H32" s="4">
        <f t="shared" si="1"/>
        <v>5.19</v>
      </c>
      <c r="I32" s="4"/>
      <c r="K32" s="4"/>
      <c r="L32" s="4"/>
      <c r="M32" s="4"/>
      <c r="N32" s="4"/>
    </row>
    <row r="33" spans="1:14">
      <c r="A33">
        <v>98</v>
      </c>
      <c r="B33" t="s">
        <v>1</v>
      </c>
      <c r="C33">
        <v>115.6</v>
      </c>
      <c r="D33">
        <v>115</v>
      </c>
      <c r="E33" s="4">
        <v>1.9</v>
      </c>
      <c r="F33" s="4">
        <f t="shared" si="0"/>
        <v>6.2335959999999995</v>
      </c>
      <c r="G33" s="4">
        <v>2.5</v>
      </c>
      <c r="H33" s="4">
        <f t="shared" si="1"/>
        <v>4.4000000000000004</v>
      </c>
      <c r="I33" s="4"/>
      <c r="K33" s="4"/>
      <c r="L33" s="4"/>
      <c r="M33" s="4"/>
      <c r="N33" s="4"/>
    </row>
    <row r="34" spans="1:14">
      <c r="A34">
        <v>429</v>
      </c>
      <c r="B34" t="s">
        <v>1</v>
      </c>
      <c r="C34">
        <v>115.6</v>
      </c>
      <c r="D34">
        <v>115</v>
      </c>
      <c r="E34" s="4">
        <v>1.9</v>
      </c>
      <c r="F34" s="4">
        <f t="shared" si="0"/>
        <v>6.2335959999999995</v>
      </c>
      <c r="G34" s="4">
        <v>1.8</v>
      </c>
      <c r="H34" s="4">
        <f t="shared" si="1"/>
        <v>3.7</v>
      </c>
      <c r="I34" s="4"/>
      <c r="K34" s="4"/>
      <c r="L34" s="4"/>
      <c r="M34" s="4"/>
      <c r="N34" s="4"/>
    </row>
    <row r="35" spans="1:14">
      <c r="A35">
        <v>430</v>
      </c>
      <c r="B35" t="s">
        <v>1</v>
      </c>
      <c r="C35">
        <v>115.85</v>
      </c>
      <c r="D35">
        <v>115</v>
      </c>
      <c r="E35" s="4">
        <v>2.4</v>
      </c>
      <c r="F35" s="4">
        <f t="shared" si="0"/>
        <v>7.8740159999999992</v>
      </c>
      <c r="G35" s="4">
        <v>3.2</v>
      </c>
      <c r="H35" s="4">
        <f t="shared" si="1"/>
        <v>5.6</v>
      </c>
      <c r="I35" s="4"/>
      <c r="K35" s="4"/>
      <c r="L35" s="4"/>
      <c r="M35" s="4"/>
      <c r="N35" s="4"/>
    </row>
    <row r="36" spans="1:14">
      <c r="A36">
        <v>419</v>
      </c>
      <c r="B36" t="s">
        <v>1</v>
      </c>
      <c r="C36">
        <v>116</v>
      </c>
      <c r="D36">
        <v>115</v>
      </c>
      <c r="E36" s="4">
        <v>2.23</v>
      </c>
      <c r="F36" s="4">
        <f t="shared" si="0"/>
        <v>7.3162731999999995</v>
      </c>
      <c r="G36" s="4">
        <v>2.6</v>
      </c>
      <c r="H36" s="4">
        <f t="shared" si="1"/>
        <v>4.83</v>
      </c>
      <c r="I36" s="4"/>
    </row>
    <row r="37" spans="1:14">
      <c r="A37">
        <v>101</v>
      </c>
      <c r="B37" t="s">
        <v>1</v>
      </c>
      <c r="C37">
        <v>116.1</v>
      </c>
      <c r="D37">
        <v>115</v>
      </c>
      <c r="E37" s="4">
        <v>3.2</v>
      </c>
      <c r="F37" s="4">
        <f t="shared" si="0"/>
        <v>10.498688000000001</v>
      </c>
      <c r="G37" s="4">
        <v>3.2</v>
      </c>
      <c r="H37" s="4">
        <f t="shared" si="1"/>
        <v>6.4</v>
      </c>
      <c r="I37" s="4"/>
      <c r="K37" s="4"/>
      <c r="L37" s="4"/>
      <c r="M37" s="4"/>
      <c r="N37" s="4"/>
    </row>
    <row r="38" spans="1:14">
      <c r="A38">
        <v>418</v>
      </c>
      <c r="B38" t="s">
        <v>1</v>
      </c>
      <c r="C38">
        <v>116.2</v>
      </c>
      <c r="D38">
        <v>115</v>
      </c>
      <c r="E38" s="4">
        <v>2.56</v>
      </c>
      <c r="F38" s="4">
        <f t="shared" si="0"/>
        <v>8.3989504000000004</v>
      </c>
      <c r="G38" s="4">
        <v>5.8</v>
      </c>
      <c r="H38" s="4">
        <f t="shared" si="1"/>
        <v>8.36</v>
      </c>
      <c r="I38" s="4"/>
      <c r="K38" s="4"/>
      <c r="L38" s="4"/>
      <c r="M38" s="4"/>
      <c r="N38" s="4"/>
    </row>
    <row r="39" spans="1:14">
      <c r="A39">
        <v>102</v>
      </c>
      <c r="B39" t="s">
        <v>1</v>
      </c>
      <c r="C39">
        <v>116.25</v>
      </c>
      <c r="D39">
        <v>115</v>
      </c>
      <c r="E39" s="4">
        <v>2.8</v>
      </c>
      <c r="F39" s="4">
        <f t="shared" si="0"/>
        <v>9.1863519999999994</v>
      </c>
      <c r="G39" s="4">
        <v>3.6</v>
      </c>
      <c r="H39" s="4">
        <f t="shared" si="1"/>
        <v>6.4</v>
      </c>
      <c r="I39" s="4"/>
    </row>
    <row r="40" spans="1:14">
      <c r="A40">
        <v>431</v>
      </c>
      <c r="B40" t="s">
        <v>1</v>
      </c>
      <c r="C40">
        <v>116.25</v>
      </c>
      <c r="D40">
        <v>115</v>
      </c>
      <c r="E40" s="4">
        <v>1.3</v>
      </c>
      <c r="F40" s="4">
        <f t="shared" si="0"/>
        <v>4.2650920000000001</v>
      </c>
      <c r="G40" s="4">
        <v>1.6</v>
      </c>
      <c r="H40" s="4">
        <f t="shared" si="1"/>
        <v>2.9000000000000004</v>
      </c>
      <c r="I40" s="4"/>
    </row>
    <row r="41" spans="1:14">
      <c r="A41">
        <v>103</v>
      </c>
      <c r="B41" t="s">
        <v>1</v>
      </c>
      <c r="C41">
        <v>116.4</v>
      </c>
      <c r="D41">
        <v>115</v>
      </c>
      <c r="E41" s="4">
        <v>1.5</v>
      </c>
      <c r="F41" s="4">
        <f t="shared" si="0"/>
        <v>4.9212600000000002</v>
      </c>
      <c r="G41" s="4">
        <v>2.9</v>
      </c>
      <c r="H41" s="4">
        <f t="shared" si="1"/>
        <v>4.4000000000000004</v>
      </c>
      <c r="I41" s="4"/>
      <c r="K41" s="4"/>
      <c r="L41" s="4"/>
      <c r="M41" s="4"/>
      <c r="N41" s="4"/>
    </row>
    <row r="42" spans="1:14">
      <c r="A42">
        <v>416</v>
      </c>
      <c r="B42" t="s">
        <v>1</v>
      </c>
      <c r="C42">
        <v>116.4</v>
      </c>
      <c r="D42">
        <v>115</v>
      </c>
      <c r="E42" s="4">
        <v>0.93</v>
      </c>
      <c r="F42" s="4">
        <f t="shared" si="0"/>
        <v>3.0511812000000003</v>
      </c>
      <c r="G42" s="4">
        <v>2.2999999999999998</v>
      </c>
      <c r="H42" s="4">
        <f t="shared" si="1"/>
        <v>3.23</v>
      </c>
      <c r="I42" s="4"/>
    </row>
    <row r="43" spans="1:14">
      <c r="A43">
        <v>417</v>
      </c>
      <c r="B43" t="s">
        <v>1</v>
      </c>
      <c r="C43">
        <v>116.4</v>
      </c>
      <c r="D43">
        <v>115</v>
      </c>
      <c r="E43" s="4">
        <v>1.4</v>
      </c>
      <c r="F43" s="4">
        <f t="shared" si="0"/>
        <v>4.5931759999999997</v>
      </c>
      <c r="G43" s="4">
        <v>1.7</v>
      </c>
      <c r="H43" s="4">
        <f t="shared" si="1"/>
        <v>3.0999999999999996</v>
      </c>
      <c r="I43" s="4"/>
      <c r="K43" s="4"/>
      <c r="L43" s="4"/>
      <c r="M43" s="4"/>
      <c r="N43" s="4"/>
    </row>
    <row r="44" spans="1:14">
      <c r="A44">
        <v>486</v>
      </c>
      <c r="B44" t="s">
        <v>10</v>
      </c>
      <c r="C44">
        <v>128.15</v>
      </c>
      <c r="D44">
        <v>128</v>
      </c>
      <c r="E44" s="4">
        <v>0.5</v>
      </c>
      <c r="F44" s="4">
        <f t="shared" si="0"/>
        <v>1.64042</v>
      </c>
      <c r="G44" s="4">
        <v>1.7</v>
      </c>
      <c r="H44" s="4">
        <f t="shared" si="1"/>
        <v>2.2000000000000002</v>
      </c>
      <c r="I44" s="4"/>
    </row>
    <row r="45" spans="1:14">
      <c r="A45">
        <v>498</v>
      </c>
      <c r="B45" t="s">
        <v>1</v>
      </c>
      <c r="C45">
        <v>128.19999999999999</v>
      </c>
      <c r="D45">
        <v>128</v>
      </c>
      <c r="E45" s="4">
        <v>0.35</v>
      </c>
      <c r="F45" s="4">
        <f t="shared" si="0"/>
        <v>1.1482939999999999</v>
      </c>
      <c r="G45" s="4">
        <v>2.8</v>
      </c>
      <c r="H45" s="4">
        <f t="shared" si="1"/>
        <v>3.15</v>
      </c>
      <c r="I45" s="4"/>
      <c r="K45" s="4"/>
      <c r="L45" s="4"/>
      <c r="M45" s="4"/>
      <c r="N45" s="4"/>
    </row>
    <row r="46" spans="1:14">
      <c r="A46">
        <v>485</v>
      </c>
      <c r="B46" t="s">
        <v>1</v>
      </c>
      <c r="C46">
        <v>128.25</v>
      </c>
      <c r="D46">
        <v>128</v>
      </c>
      <c r="E46" s="4">
        <v>1.96</v>
      </c>
      <c r="F46" s="4">
        <f t="shared" si="0"/>
        <v>6.4304464000000001</v>
      </c>
      <c r="G46" s="4">
        <v>2.9</v>
      </c>
      <c r="H46" s="4">
        <f t="shared" si="1"/>
        <v>4.8599999999999994</v>
      </c>
      <c r="I46" s="4"/>
    </row>
    <row r="47" spans="1:14">
      <c r="A47">
        <v>499</v>
      </c>
      <c r="B47" t="s">
        <v>1</v>
      </c>
      <c r="C47">
        <v>128.25</v>
      </c>
      <c r="D47">
        <v>128</v>
      </c>
      <c r="E47" s="4">
        <v>1.9</v>
      </c>
      <c r="F47" s="4">
        <f t="shared" si="0"/>
        <v>6.2335959999999995</v>
      </c>
      <c r="G47" s="4">
        <v>2.5</v>
      </c>
      <c r="H47" s="4">
        <f t="shared" si="1"/>
        <v>4.4000000000000004</v>
      </c>
      <c r="I47" s="4"/>
      <c r="K47" s="4"/>
      <c r="L47" s="4"/>
      <c r="M47" s="4"/>
      <c r="N47" s="4"/>
    </row>
    <row r="48" spans="1:14">
      <c r="A48">
        <v>487</v>
      </c>
      <c r="B48" t="s">
        <v>1</v>
      </c>
      <c r="C48">
        <v>128.5</v>
      </c>
      <c r="D48">
        <v>128</v>
      </c>
      <c r="E48" s="4">
        <v>1.78</v>
      </c>
      <c r="F48" s="4">
        <f t="shared" si="0"/>
        <v>5.8398952</v>
      </c>
      <c r="G48" s="4">
        <v>2</v>
      </c>
      <c r="H48" s="4">
        <f t="shared" si="1"/>
        <v>3.7800000000000002</v>
      </c>
      <c r="I48" s="4"/>
    </row>
    <row r="49" spans="1:14">
      <c r="A49">
        <v>488</v>
      </c>
      <c r="B49" t="s">
        <v>1</v>
      </c>
      <c r="C49">
        <v>128.5</v>
      </c>
      <c r="D49">
        <v>128</v>
      </c>
      <c r="E49" s="4">
        <v>2.06</v>
      </c>
      <c r="F49" s="4">
        <f t="shared" si="0"/>
        <v>6.7585303999999997</v>
      </c>
      <c r="G49" s="4">
        <v>2.5</v>
      </c>
      <c r="H49" s="4">
        <f t="shared" si="1"/>
        <v>4.5600000000000005</v>
      </c>
      <c r="I49" s="4"/>
    </row>
    <row r="50" spans="1:14">
      <c r="A50">
        <v>489</v>
      </c>
      <c r="B50" t="s">
        <v>1</v>
      </c>
      <c r="C50">
        <v>128.65</v>
      </c>
      <c r="D50">
        <v>128</v>
      </c>
      <c r="E50" s="4">
        <v>1.21</v>
      </c>
      <c r="F50" s="4">
        <f t="shared" si="0"/>
        <v>3.9698164</v>
      </c>
      <c r="G50" s="4">
        <v>1.9</v>
      </c>
      <c r="H50" s="4">
        <f t="shared" si="1"/>
        <v>3.11</v>
      </c>
      <c r="I50" s="4"/>
    </row>
    <row r="51" spans="1:14">
      <c r="A51">
        <v>197</v>
      </c>
      <c r="B51" t="s">
        <v>1</v>
      </c>
      <c r="C51">
        <v>128.69999999999999</v>
      </c>
      <c r="D51">
        <v>128</v>
      </c>
      <c r="E51" s="4">
        <v>2.9</v>
      </c>
      <c r="F51" s="4">
        <f t="shared" si="0"/>
        <v>9.5144359999999999</v>
      </c>
      <c r="G51" s="4">
        <v>3.1</v>
      </c>
      <c r="H51" s="4">
        <f t="shared" si="1"/>
        <v>6</v>
      </c>
      <c r="I51" s="4"/>
      <c r="K51" s="4"/>
      <c r="L51" s="4"/>
      <c r="M51" s="4"/>
      <c r="N51" s="4"/>
    </row>
    <row r="52" spans="1:14">
      <c r="A52">
        <v>490</v>
      </c>
      <c r="B52" t="s">
        <v>1</v>
      </c>
      <c r="C52">
        <v>128.75</v>
      </c>
      <c r="D52">
        <v>128</v>
      </c>
      <c r="E52" s="4">
        <v>0.3</v>
      </c>
      <c r="F52" s="4">
        <f t="shared" si="0"/>
        <v>0.9842519999999999</v>
      </c>
      <c r="G52" s="4">
        <v>2.2000000000000002</v>
      </c>
      <c r="H52" s="4">
        <f t="shared" si="1"/>
        <v>2.5</v>
      </c>
      <c r="I52" s="4"/>
      <c r="K52" s="4"/>
      <c r="L52" s="4"/>
      <c r="M52" s="4"/>
      <c r="N52" s="4"/>
    </row>
    <row r="53" spans="1:14">
      <c r="A53">
        <v>491</v>
      </c>
      <c r="B53" t="s">
        <v>1</v>
      </c>
      <c r="C53">
        <v>128.75</v>
      </c>
      <c r="D53">
        <v>128</v>
      </c>
      <c r="E53" s="4">
        <v>0.28000000000000003</v>
      </c>
      <c r="F53" s="4">
        <f t="shared" si="0"/>
        <v>0.9186352000000001</v>
      </c>
      <c r="G53" s="4">
        <v>2.2999999999999998</v>
      </c>
      <c r="H53" s="4">
        <f t="shared" si="1"/>
        <v>2.58</v>
      </c>
      <c r="I53" s="4"/>
      <c r="K53" s="4"/>
      <c r="L53" s="4"/>
      <c r="M53" s="4"/>
      <c r="N53" s="4"/>
    </row>
    <row r="54" spans="1:14">
      <c r="A54">
        <v>270</v>
      </c>
      <c r="B54" t="s">
        <v>1</v>
      </c>
      <c r="C54">
        <v>128.9</v>
      </c>
      <c r="D54">
        <v>128</v>
      </c>
      <c r="E54" s="4">
        <v>0.9</v>
      </c>
      <c r="F54" s="4">
        <f t="shared" si="0"/>
        <v>2.9527559999999999</v>
      </c>
      <c r="G54" s="4">
        <v>4.0999999999999996</v>
      </c>
      <c r="H54" s="4">
        <f t="shared" si="1"/>
        <v>5</v>
      </c>
      <c r="I54" s="4"/>
      <c r="K54" s="4"/>
      <c r="L54" s="4"/>
      <c r="M54" s="4"/>
      <c r="N54" s="4"/>
    </row>
    <row r="55" spans="1:14">
      <c r="A55">
        <v>200</v>
      </c>
      <c r="B55" t="s">
        <v>1</v>
      </c>
      <c r="C55">
        <v>129.30000000000001</v>
      </c>
      <c r="D55">
        <v>128</v>
      </c>
      <c r="E55" s="4">
        <v>1.3</v>
      </c>
      <c r="F55" s="4">
        <f t="shared" si="0"/>
        <v>4.2650920000000001</v>
      </c>
      <c r="G55" s="4">
        <v>2.8</v>
      </c>
      <c r="H55" s="4">
        <f t="shared" si="1"/>
        <v>4.0999999999999996</v>
      </c>
      <c r="I55" s="4"/>
    </row>
    <row r="56" spans="1:14">
      <c r="A56">
        <v>493</v>
      </c>
      <c r="B56" t="s">
        <v>1</v>
      </c>
      <c r="C56">
        <v>129.30000000000001</v>
      </c>
      <c r="D56">
        <v>128</v>
      </c>
      <c r="E56" s="4">
        <v>1.95</v>
      </c>
      <c r="F56" s="4">
        <f t="shared" si="0"/>
        <v>6.3976379999999997</v>
      </c>
      <c r="G56" s="4">
        <v>2.2000000000000002</v>
      </c>
      <c r="H56" s="4">
        <f t="shared" si="1"/>
        <v>4.1500000000000004</v>
      </c>
      <c r="I56" s="4"/>
    </row>
    <row r="57" spans="1:14">
      <c r="A57">
        <v>201</v>
      </c>
      <c r="B57" t="s">
        <v>1</v>
      </c>
      <c r="C57">
        <v>129.4</v>
      </c>
      <c r="D57">
        <v>128</v>
      </c>
      <c r="E57" s="4">
        <v>2.1</v>
      </c>
      <c r="F57" s="4">
        <f t="shared" si="0"/>
        <v>6.8897640000000004</v>
      </c>
      <c r="G57" s="4">
        <v>1.5</v>
      </c>
      <c r="H57" s="4">
        <f t="shared" si="1"/>
        <v>3.6</v>
      </c>
      <c r="I57" s="4"/>
    </row>
    <row r="58" spans="1:14">
      <c r="A58">
        <v>492</v>
      </c>
      <c r="B58" t="s">
        <v>1</v>
      </c>
      <c r="C58">
        <v>129.4</v>
      </c>
      <c r="D58">
        <v>128</v>
      </c>
      <c r="E58" s="4">
        <v>1.63</v>
      </c>
      <c r="F58" s="4">
        <f t="shared" si="0"/>
        <v>5.3477691999999992</v>
      </c>
      <c r="G58" s="4">
        <v>2.4</v>
      </c>
      <c r="H58" s="4">
        <f t="shared" si="1"/>
        <v>4.0299999999999994</v>
      </c>
      <c r="I58" s="4"/>
    </row>
    <row r="59" spans="1:14">
      <c r="A59">
        <v>494</v>
      </c>
      <c r="B59" t="s">
        <v>1</v>
      </c>
      <c r="C59">
        <v>129.55000000000001</v>
      </c>
      <c r="D59">
        <v>128</v>
      </c>
      <c r="E59" s="4">
        <v>1.26</v>
      </c>
      <c r="F59" s="4">
        <f t="shared" si="0"/>
        <v>4.1338584000000003</v>
      </c>
      <c r="G59" s="4">
        <v>1.7</v>
      </c>
      <c r="H59" s="4">
        <f t="shared" si="1"/>
        <v>2.96</v>
      </c>
      <c r="I59" s="4"/>
    </row>
    <row r="60" spans="1:14">
      <c r="A60">
        <v>495</v>
      </c>
      <c r="B60" t="s">
        <v>1</v>
      </c>
      <c r="C60">
        <v>129.55000000000001</v>
      </c>
      <c r="D60">
        <v>128</v>
      </c>
      <c r="E60" s="4">
        <v>1.8</v>
      </c>
      <c r="F60" s="4">
        <f t="shared" si="0"/>
        <v>5.9055119999999999</v>
      </c>
      <c r="G60" s="4">
        <v>1.7</v>
      </c>
      <c r="H60" s="4">
        <f t="shared" si="1"/>
        <v>3.5</v>
      </c>
      <c r="I60" s="4"/>
    </row>
    <row r="61" spans="1:14">
      <c r="A61">
        <v>497</v>
      </c>
      <c r="B61" t="s">
        <v>1</v>
      </c>
      <c r="C61">
        <v>129.55000000000001</v>
      </c>
      <c r="D61">
        <v>128</v>
      </c>
      <c r="E61" s="4">
        <v>1.98</v>
      </c>
      <c r="F61" s="4">
        <f t="shared" si="0"/>
        <v>6.4960632</v>
      </c>
      <c r="G61" s="4">
        <v>1.7</v>
      </c>
      <c r="H61" s="4">
        <f t="shared" si="1"/>
        <v>3.6799999999999997</v>
      </c>
      <c r="I61" s="4"/>
    </row>
    <row r="62" spans="1:14">
      <c r="A62">
        <v>202</v>
      </c>
      <c r="B62" t="s">
        <v>1</v>
      </c>
      <c r="C62">
        <v>129.6</v>
      </c>
      <c r="D62">
        <v>128</v>
      </c>
      <c r="E62" s="4">
        <v>2.1</v>
      </c>
      <c r="F62" s="4">
        <f t="shared" si="0"/>
        <v>6.8897640000000004</v>
      </c>
      <c r="G62" s="4">
        <v>1.9</v>
      </c>
      <c r="H62" s="4">
        <f t="shared" si="1"/>
        <v>4</v>
      </c>
      <c r="I62" s="4"/>
    </row>
    <row r="63" spans="1:14">
      <c r="A63">
        <v>118</v>
      </c>
      <c r="B63" t="s">
        <v>1</v>
      </c>
      <c r="C63">
        <v>129.65</v>
      </c>
      <c r="D63">
        <v>128</v>
      </c>
      <c r="E63" s="4">
        <v>1.9</v>
      </c>
      <c r="F63" s="4">
        <f t="shared" si="0"/>
        <v>6.2335959999999995</v>
      </c>
      <c r="G63" s="4">
        <v>3.1</v>
      </c>
      <c r="H63" s="4">
        <f t="shared" si="1"/>
        <v>5</v>
      </c>
      <c r="I63" s="4"/>
    </row>
    <row r="64" spans="1:14">
      <c r="A64">
        <v>496</v>
      </c>
      <c r="B64" t="s">
        <v>1</v>
      </c>
      <c r="C64">
        <v>129.65</v>
      </c>
      <c r="D64">
        <v>128</v>
      </c>
      <c r="E64" s="4">
        <v>2.9</v>
      </c>
      <c r="F64" s="4">
        <f t="shared" si="0"/>
        <v>9.5144359999999999</v>
      </c>
      <c r="G64" s="4">
        <v>3.4</v>
      </c>
      <c r="H64" s="4">
        <f t="shared" si="1"/>
        <v>6.3</v>
      </c>
      <c r="I64" s="4"/>
    </row>
    <row r="65" spans="1:8">
      <c r="A65">
        <v>35</v>
      </c>
      <c r="B65" t="s">
        <v>7</v>
      </c>
      <c r="C65">
        <v>102.45</v>
      </c>
      <c r="E65" s="4">
        <v>2.9</v>
      </c>
      <c r="F65" s="4">
        <f t="shared" si="0"/>
        <v>9.5144359999999999</v>
      </c>
      <c r="G65" s="4">
        <v>1.7</v>
      </c>
      <c r="H65" s="4">
        <f t="shared" si="1"/>
        <v>4.5999999999999996</v>
      </c>
    </row>
    <row r="66" spans="1:8">
      <c r="A66">
        <v>36</v>
      </c>
      <c r="B66" t="s">
        <v>1</v>
      </c>
      <c r="C66">
        <v>102.65</v>
      </c>
      <c r="E66" s="4">
        <v>1.2</v>
      </c>
      <c r="F66" s="4">
        <f t="shared" si="0"/>
        <v>3.9370079999999996</v>
      </c>
      <c r="G66" s="4">
        <v>1</v>
      </c>
      <c r="H66" s="4">
        <f t="shared" si="1"/>
        <v>2.2000000000000002</v>
      </c>
    </row>
    <row r="67" spans="1:8">
      <c r="A67">
        <v>37</v>
      </c>
      <c r="B67" t="s">
        <v>1</v>
      </c>
      <c r="C67">
        <v>102.85</v>
      </c>
      <c r="E67" s="4">
        <v>2.4</v>
      </c>
      <c r="F67" s="4">
        <f t="shared" ref="F67:F130" si="7">E67*3.28084</f>
        <v>7.8740159999999992</v>
      </c>
      <c r="G67" s="4">
        <v>2.4</v>
      </c>
      <c r="H67" s="4">
        <f t="shared" ref="H67:H130" si="8">E67+G67</f>
        <v>4.8</v>
      </c>
    </row>
    <row r="68" spans="1:8">
      <c r="A68">
        <v>1</v>
      </c>
      <c r="B68" t="s">
        <v>7</v>
      </c>
      <c r="C68">
        <v>103.5</v>
      </c>
      <c r="E68" s="4">
        <v>2.1</v>
      </c>
      <c r="F68" s="4">
        <f t="shared" si="7"/>
        <v>6.8897640000000004</v>
      </c>
      <c r="G68" s="4">
        <v>1.6</v>
      </c>
      <c r="H68" s="4">
        <f t="shared" si="8"/>
        <v>3.7</v>
      </c>
    </row>
    <row r="69" spans="1:8">
      <c r="A69">
        <v>40</v>
      </c>
      <c r="B69" t="s">
        <v>1</v>
      </c>
      <c r="C69">
        <v>103.55</v>
      </c>
      <c r="E69" s="4">
        <v>1.9</v>
      </c>
      <c r="F69" s="4">
        <f t="shared" si="7"/>
        <v>6.2335959999999995</v>
      </c>
      <c r="G69" s="4">
        <v>1.8</v>
      </c>
      <c r="H69" s="4">
        <f t="shared" si="8"/>
        <v>3.7</v>
      </c>
    </row>
    <row r="70" spans="1:8">
      <c r="A70">
        <v>2</v>
      </c>
      <c r="B70" t="s">
        <v>7</v>
      </c>
      <c r="C70">
        <v>103.6</v>
      </c>
      <c r="E70" s="4">
        <v>1.1000000000000001</v>
      </c>
      <c r="F70" s="4">
        <f t="shared" si="7"/>
        <v>3.6089240000000005</v>
      </c>
      <c r="G70" s="4">
        <v>1.1000000000000001</v>
      </c>
      <c r="H70" s="4">
        <f t="shared" si="8"/>
        <v>2.2000000000000002</v>
      </c>
    </row>
    <row r="71" spans="1:8">
      <c r="A71">
        <v>3</v>
      </c>
      <c r="B71" t="s">
        <v>10</v>
      </c>
      <c r="C71">
        <v>103.7</v>
      </c>
      <c r="E71" s="4">
        <v>1.9</v>
      </c>
      <c r="F71" s="4">
        <f t="shared" si="7"/>
        <v>6.2335959999999995</v>
      </c>
      <c r="G71" s="4">
        <v>0.9</v>
      </c>
      <c r="H71" s="4">
        <f t="shared" si="8"/>
        <v>2.8</v>
      </c>
    </row>
    <row r="72" spans="1:8">
      <c r="A72">
        <v>4</v>
      </c>
      <c r="B72" t="s">
        <v>10</v>
      </c>
      <c r="C72">
        <v>103.8</v>
      </c>
      <c r="E72" s="4">
        <v>2.9000000000000004</v>
      </c>
      <c r="F72" s="4">
        <f t="shared" si="7"/>
        <v>9.5144360000000017</v>
      </c>
      <c r="G72" s="4">
        <v>1.2</v>
      </c>
      <c r="H72" s="4">
        <f t="shared" si="8"/>
        <v>4.1000000000000005</v>
      </c>
    </row>
    <row r="73" spans="1:8">
      <c r="A73">
        <v>41</v>
      </c>
      <c r="B73" t="s">
        <v>1</v>
      </c>
      <c r="C73">
        <v>103.8</v>
      </c>
      <c r="E73" s="4">
        <v>1.8</v>
      </c>
      <c r="F73" s="4">
        <f t="shared" si="7"/>
        <v>5.9055119999999999</v>
      </c>
      <c r="G73" s="4">
        <v>2.2999999999999998</v>
      </c>
      <c r="H73" s="4">
        <f t="shared" si="8"/>
        <v>4.0999999999999996</v>
      </c>
    </row>
    <row r="74" spans="1:8">
      <c r="A74">
        <v>5</v>
      </c>
      <c r="B74" t="s">
        <v>7</v>
      </c>
      <c r="C74">
        <v>104</v>
      </c>
      <c r="E74" s="4">
        <v>0.8</v>
      </c>
      <c r="F74" s="4">
        <f t="shared" si="7"/>
        <v>2.6246720000000003</v>
      </c>
      <c r="G74" s="4">
        <v>1.7</v>
      </c>
      <c r="H74" s="4">
        <f t="shared" si="8"/>
        <v>2.5</v>
      </c>
    </row>
    <row r="75" spans="1:8">
      <c r="A75">
        <v>42</v>
      </c>
      <c r="B75" t="s">
        <v>1</v>
      </c>
      <c r="C75">
        <v>104.05</v>
      </c>
      <c r="E75" s="4">
        <v>1.7</v>
      </c>
      <c r="F75" s="4">
        <f t="shared" si="7"/>
        <v>5.5774279999999994</v>
      </c>
      <c r="G75" s="4">
        <v>3.3</v>
      </c>
      <c r="H75" s="4">
        <f t="shared" si="8"/>
        <v>5</v>
      </c>
    </row>
    <row r="76" spans="1:8">
      <c r="A76">
        <v>6</v>
      </c>
      <c r="B76" t="s">
        <v>1</v>
      </c>
      <c r="C76">
        <v>104.1</v>
      </c>
      <c r="E76" s="4">
        <v>2.7</v>
      </c>
      <c r="F76" s="4">
        <f t="shared" si="7"/>
        <v>8.8582680000000007</v>
      </c>
      <c r="G76" s="4">
        <v>1</v>
      </c>
      <c r="H76" s="4">
        <f t="shared" si="8"/>
        <v>3.7</v>
      </c>
    </row>
    <row r="77" spans="1:8">
      <c r="A77">
        <v>23</v>
      </c>
      <c r="B77" t="s">
        <v>1</v>
      </c>
      <c r="C77">
        <v>106.05</v>
      </c>
      <c r="E77" s="4">
        <v>0.7</v>
      </c>
      <c r="F77" s="4">
        <f t="shared" si="7"/>
        <v>2.2965879999999999</v>
      </c>
      <c r="G77" s="4">
        <v>4.5</v>
      </c>
      <c r="H77" s="4">
        <f t="shared" si="8"/>
        <v>5.2</v>
      </c>
    </row>
    <row r="78" spans="1:8">
      <c r="A78">
        <v>294</v>
      </c>
      <c r="B78" t="s">
        <v>1</v>
      </c>
      <c r="C78">
        <v>106.1</v>
      </c>
      <c r="E78" s="4">
        <v>1.02</v>
      </c>
      <c r="F78" s="4">
        <f t="shared" si="7"/>
        <v>3.3464567999999999</v>
      </c>
      <c r="G78" s="4">
        <v>5.0999999999999996</v>
      </c>
      <c r="H78" s="4">
        <f t="shared" si="8"/>
        <v>6.1199999999999992</v>
      </c>
    </row>
    <row r="79" spans="1:8">
      <c r="A79">
        <v>24</v>
      </c>
      <c r="B79" t="s">
        <v>1</v>
      </c>
      <c r="C79">
        <v>106.2</v>
      </c>
      <c r="E79" s="4">
        <v>2.4</v>
      </c>
      <c r="F79" s="4">
        <f t="shared" si="7"/>
        <v>7.8740159999999992</v>
      </c>
      <c r="G79" s="4">
        <v>3.5</v>
      </c>
      <c r="H79" s="4">
        <f t="shared" si="8"/>
        <v>5.9</v>
      </c>
    </row>
    <row r="80" spans="1:8">
      <c r="A80">
        <v>25</v>
      </c>
      <c r="B80" t="s">
        <v>1</v>
      </c>
      <c r="C80">
        <v>106.55</v>
      </c>
      <c r="E80" s="4">
        <v>1.7</v>
      </c>
      <c r="F80" s="4">
        <f t="shared" si="7"/>
        <v>5.5774279999999994</v>
      </c>
      <c r="G80" s="4">
        <v>3.5</v>
      </c>
      <c r="H80" s="4">
        <f t="shared" si="8"/>
        <v>5.2</v>
      </c>
    </row>
    <row r="81" spans="1:8">
      <c r="A81">
        <v>53</v>
      </c>
      <c r="B81" t="s">
        <v>1</v>
      </c>
      <c r="C81">
        <v>106.95</v>
      </c>
      <c r="E81" s="4">
        <v>1.6</v>
      </c>
      <c r="F81" s="4">
        <f t="shared" si="7"/>
        <v>5.2493440000000007</v>
      </c>
      <c r="G81" s="4">
        <v>4.2</v>
      </c>
      <c r="H81" s="4">
        <f t="shared" si="8"/>
        <v>5.8000000000000007</v>
      </c>
    </row>
    <row r="82" spans="1:8">
      <c r="A82">
        <v>54</v>
      </c>
      <c r="B82" t="s">
        <v>10</v>
      </c>
      <c r="C82">
        <v>107.15</v>
      </c>
      <c r="E82" s="4">
        <v>1.9</v>
      </c>
      <c r="F82" s="4">
        <f t="shared" si="7"/>
        <v>6.2335959999999995</v>
      </c>
      <c r="G82" s="4">
        <v>4.5</v>
      </c>
      <c r="H82" s="4">
        <f t="shared" si="8"/>
        <v>6.4</v>
      </c>
    </row>
    <row r="83" spans="1:8">
      <c r="A83">
        <v>56</v>
      </c>
      <c r="B83" t="s">
        <v>1</v>
      </c>
      <c r="C83">
        <v>107.55</v>
      </c>
      <c r="E83" s="4">
        <v>1.9</v>
      </c>
      <c r="F83" s="4">
        <f t="shared" si="7"/>
        <v>6.2335959999999995</v>
      </c>
      <c r="G83" s="4">
        <v>4.0999999999999996</v>
      </c>
      <c r="H83" s="4">
        <f t="shared" si="8"/>
        <v>6</v>
      </c>
    </row>
    <row r="84" spans="1:8">
      <c r="A84">
        <v>31</v>
      </c>
      <c r="B84" t="s">
        <v>1</v>
      </c>
      <c r="C84">
        <v>107.8</v>
      </c>
      <c r="E84" s="4">
        <v>2.4500000000000002</v>
      </c>
      <c r="F84" s="4">
        <f t="shared" si="7"/>
        <v>8.0380580000000013</v>
      </c>
      <c r="G84" s="4">
        <v>3.5</v>
      </c>
      <c r="H84" s="4">
        <f t="shared" si="8"/>
        <v>5.95</v>
      </c>
    </row>
    <row r="85" spans="1:8">
      <c r="A85">
        <v>32</v>
      </c>
      <c r="B85" t="s">
        <v>1</v>
      </c>
      <c r="C85">
        <v>108</v>
      </c>
      <c r="E85" s="4">
        <v>1</v>
      </c>
      <c r="F85" s="4">
        <f t="shared" si="7"/>
        <v>3.28084</v>
      </c>
      <c r="G85" s="4">
        <v>3.9</v>
      </c>
      <c r="H85" s="4">
        <f t="shared" si="8"/>
        <v>4.9000000000000004</v>
      </c>
    </row>
    <row r="86" spans="1:8">
      <c r="A86">
        <v>59</v>
      </c>
      <c r="B86" t="s">
        <v>1</v>
      </c>
      <c r="C86">
        <v>108</v>
      </c>
      <c r="E86" s="4">
        <v>2.2000000000000002</v>
      </c>
      <c r="F86" s="4">
        <f t="shared" si="7"/>
        <v>7.2178480000000009</v>
      </c>
      <c r="G86" s="4">
        <v>2</v>
      </c>
      <c r="H86" s="4">
        <f t="shared" si="8"/>
        <v>4.2</v>
      </c>
    </row>
    <row r="87" spans="1:8">
      <c r="A87">
        <v>60</v>
      </c>
      <c r="B87" t="s">
        <v>1</v>
      </c>
      <c r="C87">
        <v>108.2</v>
      </c>
      <c r="E87" s="4">
        <v>2.4</v>
      </c>
      <c r="F87" s="4">
        <f t="shared" si="7"/>
        <v>7.8740159999999992</v>
      </c>
      <c r="G87" s="4">
        <v>3.2</v>
      </c>
      <c r="H87" s="4">
        <f t="shared" si="8"/>
        <v>5.6</v>
      </c>
    </row>
    <row r="88" spans="1:8">
      <c r="A88">
        <v>276</v>
      </c>
      <c r="B88" t="s">
        <v>1</v>
      </c>
      <c r="C88">
        <v>108.2</v>
      </c>
      <c r="E88" s="4">
        <v>3.3</v>
      </c>
      <c r="F88" s="4">
        <f t="shared" si="7"/>
        <v>10.826772</v>
      </c>
      <c r="G88" s="4">
        <v>3.4</v>
      </c>
      <c r="H88" s="4">
        <f t="shared" si="8"/>
        <v>6.6999999999999993</v>
      </c>
    </row>
    <row r="89" spans="1:8">
      <c r="A89">
        <v>33</v>
      </c>
      <c r="B89" t="s">
        <v>1</v>
      </c>
      <c r="C89">
        <v>108.25</v>
      </c>
      <c r="E89" s="4">
        <v>2.65</v>
      </c>
      <c r="F89" s="4">
        <f t="shared" si="7"/>
        <v>8.6942260000000005</v>
      </c>
      <c r="G89" s="4">
        <v>5.7</v>
      </c>
      <c r="H89" s="4">
        <f t="shared" si="8"/>
        <v>8.35</v>
      </c>
    </row>
    <row r="90" spans="1:8">
      <c r="A90">
        <v>273</v>
      </c>
      <c r="B90" t="s">
        <v>1</v>
      </c>
      <c r="C90">
        <v>108.25</v>
      </c>
      <c r="E90" s="4">
        <v>2.9</v>
      </c>
      <c r="F90" s="4">
        <f t="shared" si="7"/>
        <v>9.5144359999999999</v>
      </c>
      <c r="G90" s="4">
        <v>3.3</v>
      </c>
      <c r="H90" s="4">
        <f t="shared" si="8"/>
        <v>6.1999999999999993</v>
      </c>
    </row>
    <row r="91" spans="1:8">
      <c r="A91">
        <v>63</v>
      </c>
      <c r="B91" t="s">
        <v>1</v>
      </c>
      <c r="C91">
        <v>108.3</v>
      </c>
      <c r="E91" s="4">
        <v>2.4</v>
      </c>
      <c r="F91" s="4">
        <f t="shared" si="7"/>
        <v>7.8740159999999992</v>
      </c>
      <c r="G91" s="4">
        <v>3.5</v>
      </c>
      <c r="H91" s="4">
        <f t="shared" si="8"/>
        <v>5.9</v>
      </c>
    </row>
    <row r="92" spans="1:8">
      <c r="A92">
        <v>64</v>
      </c>
      <c r="B92" t="s">
        <v>1</v>
      </c>
      <c r="C92">
        <v>108.35</v>
      </c>
      <c r="E92" s="4">
        <v>1.85</v>
      </c>
      <c r="F92" s="4">
        <f t="shared" si="7"/>
        <v>6.0695540000000001</v>
      </c>
      <c r="G92" s="4">
        <v>1.9</v>
      </c>
      <c r="H92" s="4">
        <f t="shared" si="8"/>
        <v>3.75</v>
      </c>
    </row>
    <row r="93" spans="1:8">
      <c r="A93">
        <v>274</v>
      </c>
      <c r="B93" t="s">
        <v>1</v>
      </c>
      <c r="C93">
        <v>108.45</v>
      </c>
      <c r="E93" s="4">
        <v>1.8</v>
      </c>
      <c r="F93" s="4">
        <f t="shared" si="7"/>
        <v>5.9055119999999999</v>
      </c>
      <c r="G93" s="4">
        <v>4</v>
      </c>
      <c r="H93" s="4">
        <f t="shared" si="8"/>
        <v>5.8</v>
      </c>
    </row>
    <row r="94" spans="1:8">
      <c r="A94">
        <v>277</v>
      </c>
      <c r="B94" t="s">
        <v>1</v>
      </c>
      <c r="C94">
        <v>108.45</v>
      </c>
      <c r="E94" s="4">
        <v>2.5</v>
      </c>
      <c r="F94" s="4">
        <f t="shared" si="7"/>
        <v>8.2020999999999997</v>
      </c>
      <c r="G94" s="4">
        <v>3.9</v>
      </c>
      <c r="H94" s="4">
        <f t="shared" si="8"/>
        <v>6.4</v>
      </c>
    </row>
    <row r="95" spans="1:8">
      <c r="A95">
        <v>61</v>
      </c>
      <c r="B95" t="s">
        <v>1</v>
      </c>
      <c r="C95">
        <v>108.5</v>
      </c>
      <c r="E95" s="4">
        <v>1.3</v>
      </c>
      <c r="F95" s="4">
        <f t="shared" si="7"/>
        <v>4.2650920000000001</v>
      </c>
      <c r="G95" s="4">
        <v>3.8</v>
      </c>
      <c r="H95" s="4">
        <f t="shared" si="8"/>
        <v>5.0999999999999996</v>
      </c>
    </row>
    <row r="96" spans="1:8">
      <c r="A96">
        <v>62</v>
      </c>
      <c r="B96" t="s">
        <v>1</v>
      </c>
      <c r="C96">
        <v>108.55</v>
      </c>
      <c r="E96" s="4">
        <v>2.1</v>
      </c>
      <c r="F96" s="4">
        <f t="shared" si="7"/>
        <v>6.8897640000000004</v>
      </c>
      <c r="G96" s="4">
        <v>3.4</v>
      </c>
      <c r="H96" s="4">
        <f t="shared" si="8"/>
        <v>5.5</v>
      </c>
    </row>
    <row r="97" spans="1:8">
      <c r="A97">
        <v>279</v>
      </c>
      <c r="B97" t="s">
        <v>1</v>
      </c>
      <c r="C97">
        <v>108.55</v>
      </c>
      <c r="E97" s="4">
        <v>2.8</v>
      </c>
      <c r="F97" s="4">
        <f t="shared" si="7"/>
        <v>9.1863519999999994</v>
      </c>
      <c r="G97" s="4">
        <v>4.4000000000000004</v>
      </c>
      <c r="H97" s="4">
        <f t="shared" si="8"/>
        <v>7.2</v>
      </c>
    </row>
    <row r="98" spans="1:8">
      <c r="A98">
        <v>298</v>
      </c>
      <c r="B98" t="s">
        <v>1</v>
      </c>
      <c r="C98">
        <v>108.55</v>
      </c>
      <c r="E98" s="4">
        <v>2.7</v>
      </c>
      <c r="F98" s="4">
        <f t="shared" si="7"/>
        <v>8.8582680000000007</v>
      </c>
      <c r="G98" s="4">
        <v>4.2</v>
      </c>
      <c r="H98" s="4">
        <f t="shared" si="8"/>
        <v>6.9</v>
      </c>
    </row>
    <row r="99" spans="1:8">
      <c r="A99">
        <v>66</v>
      </c>
      <c r="B99" t="s">
        <v>1</v>
      </c>
      <c r="C99">
        <v>108.65</v>
      </c>
      <c r="E99" s="4">
        <v>2</v>
      </c>
      <c r="F99" s="4">
        <f t="shared" si="7"/>
        <v>6.56168</v>
      </c>
      <c r="G99" s="4">
        <v>3.3</v>
      </c>
      <c r="H99" s="4">
        <f t="shared" si="8"/>
        <v>5.3</v>
      </c>
    </row>
    <row r="100" spans="1:8">
      <c r="A100">
        <v>275</v>
      </c>
      <c r="B100" t="s">
        <v>1</v>
      </c>
      <c r="C100">
        <v>108.65</v>
      </c>
      <c r="E100" s="4">
        <v>2.1</v>
      </c>
      <c r="F100" s="4">
        <f t="shared" si="7"/>
        <v>6.8897640000000004</v>
      </c>
      <c r="G100" s="4">
        <v>4</v>
      </c>
      <c r="H100" s="4">
        <f t="shared" si="8"/>
        <v>6.1</v>
      </c>
    </row>
    <row r="101" spans="1:8">
      <c r="A101">
        <v>278</v>
      </c>
      <c r="B101" t="s">
        <v>1</v>
      </c>
      <c r="C101">
        <v>108.7</v>
      </c>
      <c r="E101" s="4">
        <v>2.1</v>
      </c>
      <c r="F101" s="4">
        <f t="shared" si="7"/>
        <v>6.8897640000000004</v>
      </c>
      <c r="G101" s="4">
        <v>3.6</v>
      </c>
      <c r="H101" s="4">
        <f t="shared" si="8"/>
        <v>5.7</v>
      </c>
    </row>
    <row r="102" spans="1:8">
      <c r="A102">
        <v>299</v>
      </c>
      <c r="B102" t="s">
        <v>1</v>
      </c>
      <c r="C102">
        <v>108.85</v>
      </c>
      <c r="E102" s="4">
        <v>1.7</v>
      </c>
      <c r="F102" s="4">
        <f t="shared" si="7"/>
        <v>5.5774279999999994</v>
      </c>
      <c r="G102" s="4">
        <v>1.9</v>
      </c>
      <c r="H102" s="4">
        <f t="shared" si="8"/>
        <v>3.5999999999999996</v>
      </c>
    </row>
    <row r="103" spans="1:8">
      <c r="A103">
        <v>67</v>
      </c>
      <c r="B103" t="s">
        <v>7</v>
      </c>
      <c r="C103">
        <v>108.95</v>
      </c>
      <c r="E103" s="4">
        <v>1.5</v>
      </c>
      <c r="F103" s="4">
        <f t="shared" si="7"/>
        <v>4.9212600000000002</v>
      </c>
      <c r="G103" s="4">
        <v>5.4</v>
      </c>
      <c r="H103" s="4">
        <f t="shared" si="8"/>
        <v>6.9</v>
      </c>
    </row>
    <row r="104" spans="1:8">
      <c r="A104">
        <v>300</v>
      </c>
      <c r="B104" t="s">
        <v>1</v>
      </c>
      <c r="C104">
        <v>109</v>
      </c>
      <c r="E104" s="4">
        <v>2.4</v>
      </c>
      <c r="F104" s="4">
        <f t="shared" si="7"/>
        <v>7.8740159999999992</v>
      </c>
      <c r="G104" s="4">
        <v>3.2</v>
      </c>
      <c r="H104" s="4">
        <f t="shared" si="8"/>
        <v>5.6</v>
      </c>
    </row>
    <row r="105" spans="1:8">
      <c r="A105">
        <v>68</v>
      </c>
      <c r="B105" t="s">
        <v>7</v>
      </c>
      <c r="C105">
        <v>109.15</v>
      </c>
      <c r="E105" s="4">
        <v>1.6</v>
      </c>
      <c r="F105" s="4">
        <f t="shared" si="7"/>
        <v>5.2493440000000007</v>
      </c>
      <c r="G105" s="4">
        <v>5.4</v>
      </c>
      <c r="H105" s="4">
        <f t="shared" si="8"/>
        <v>7</v>
      </c>
    </row>
    <row r="106" spans="1:8">
      <c r="A106">
        <v>69</v>
      </c>
      <c r="B106" t="s">
        <v>7</v>
      </c>
      <c r="C106">
        <v>109.35</v>
      </c>
      <c r="E106" s="4">
        <v>1.6</v>
      </c>
      <c r="F106" s="4">
        <f t="shared" si="7"/>
        <v>5.2493440000000007</v>
      </c>
      <c r="G106" s="4">
        <v>2.9</v>
      </c>
      <c r="H106" s="4">
        <f t="shared" si="8"/>
        <v>4.5</v>
      </c>
    </row>
    <row r="107" spans="1:8">
      <c r="A107">
        <v>302</v>
      </c>
      <c r="B107" t="s">
        <v>1</v>
      </c>
      <c r="C107">
        <v>109.45</v>
      </c>
      <c r="E107" s="4">
        <v>1.5</v>
      </c>
      <c r="F107" s="4">
        <f t="shared" si="7"/>
        <v>4.9212600000000002</v>
      </c>
      <c r="G107" s="4">
        <v>4.5999999999999996</v>
      </c>
      <c r="H107" s="4">
        <f t="shared" si="8"/>
        <v>6.1</v>
      </c>
    </row>
    <row r="108" spans="1:8">
      <c r="A108">
        <v>70</v>
      </c>
      <c r="B108" t="s">
        <v>7</v>
      </c>
      <c r="C108">
        <v>109.5</v>
      </c>
      <c r="E108" s="4">
        <v>1.6</v>
      </c>
      <c r="F108" s="4">
        <f t="shared" si="7"/>
        <v>5.2493440000000007</v>
      </c>
      <c r="G108" s="4">
        <v>5.4</v>
      </c>
      <c r="H108" s="4">
        <f t="shared" si="8"/>
        <v>7</v>
      </c>
    </row>
    <row r="109" spans="1:8">
      <c r="A109">
        <v>71</v>
      </c>
      <c r="B109" t="s">
        <v>1</v>
      </c>
      <c r="C109">
        <v>109.7</v>
      </c>
      <c r="E109" s="4">
        <v>1.2</v>
      </c>
      <c r="F109" s="4">
        <f t="shared" si="7"/>
        <v>3.9370079999999996</v>
      </c>
      <c r="G109" s="4">
        <v>5.9</v>
      </c>
      <c r="H109" s="4">
        <f t="shared" si="8"/>
        <v>7.1000000000000005</v>
      </c>
    </row>
    <row r="110" spans="1:8">
      <c r="A110">
        <v>304</v>
      </c>
      <c r="B110" t="s">
        <v>1</v>
      </c>
      <c r="C110">
        <v>109.9</v>
      </c>
      <c r="E110" s="4">
        <v>2.7</v>
      </c>
      <c r="F110" s="4">
        <f t="shared" si="7"/>
        <v>8.8582680000000007</v>
      </c>
      <c r="G110" s="4">
        <v>5.4</v>
      </c>
      <c r="H110" s="4">
        <f t="shared" si="8"/>
        <v>8.1000000000000014</v>
      </c>
    </row>
    <row r="111" spans="1:8">
      <c r="A111">
        <v>73</v>
      </c>
      <c r="B111" t="s">
        <v>1</v>
      </c>
      <c r="C111">
        <v>110.1</v>
      </c>
      <c r="E111" s="4">
        <v>1.8</v>
      </c>
      <c r="F111" s="4">
        <f t="shared" si="7"/>
        <v>5.9055119999999999</v>
      </c>
      <c r="G111" s="4">
        <v>4.0999999999999996</v>
      </c>
      <c r="H111" s="4">
        <f t="shared" si="8"/>
        <v>5.8999999999999995</v>
      </c>
    </row>
    <row r="112" spans="1:8">
      <c r="A112">
        <v>305</v>
      </c>
      <c r="B112" t="s">
        <v>1</v>
      </c>
      <c r="C112">
        <v>110.1</v>
      </c>
      <c r="E112" s="4">
        <v>0.7</v>
      </c>
      <c r="F112" s="4">
        <f t="shared" si="7"/>
        <v>2.2965879999999999</v>
      </c>
      <c r="G112" s="4">
        <v>2.6</v>
      </c>
      <c r="H112" s="4">
        <f t="shared" si="8"/>
        <v>3.3</v>
      </c>
    </row>
    <row r="113" spans="1:8">
      <c r="A113">
        <v>308</v>
      </c>
      <c r="B113" t="s">
        <v>10</v>
      </c>
      <c r="C113">
        <v>110.7</v>
      </c>
      <c r="E113" s="4">
        <v>2.1</v>
      </c>
      <c r="F113" s="4">
        <f t="shared" si="7"/>
        <v>6.8897640000000004</v>
      </c>
      <c r="G113" s="4">
        <v>3.7</v>
      </c>
      <c r="H113" s="4">
        <f t="shared" si="8"/>
        <v>5.8000000000000007</v>
      </c>
    </row>
    <row r="114" spans="1:8">
      <c r="A114">
        <v>76</v>
      </c>
      <c r="B114" t="s">
        <v>1</v>
      </c>
      <c r="C114">
        <v>111.1</v>
      </c>
      <c r="E114" s="4">
        <v>3.3</v>
      </c>
      <c r="F114" s="4">
        <f t="shared" si="7"/>
        <v>10.826772</v>
      </c>
      <c r="G114" s="4">
        <v>1.6</v>
      </c>
      <c r="H114" s="4">
        <f t="shared" si="8"/>
        <v>4.9000000000000004</v>
      </c>
    </row>
    <row r="115" spans="1:8">
      <c r="A115">
        <v>310</v>
      </c>
      <c r="B115" t="s">
        <v>1</v>
      </c>
      <c r="C115">
        <v>111.1</v>
      </c>
      <c r="E115" s="4">
        <v>1.2</v>
      </c>
      <c r="F115" s="4">
        <f t="shared" si="7"/>
        <v>3.9370079999999996</v>
      </c>
      <c r="G115" s="4">
        <v>2.4</v>
      </c>
      <c r="H115" s="4">
        <f t="shared" si="8"/>
        <v>3.5999999999999996</v>
      </c>
    </row>
    <row r="116" spans="1:8">
      <c r="A116">
        <v>78</v>
      </c>
      <c r="B116" t="s">
        <v>1</v>
      </c>
      <c r="C116">
        <v>111.5</v>
      </c>
      <c r="E116" s="4">
        <v>1.3</v>
      </c>
      <c r="F116" s="4">
        <f t="shared" si="7"/>
        <v>4.2650920000000001</v>
      </c>
      <c r="G116" s="4">
        <v>4.8</v>
      </c>
      <c r="H116" s="4">
        <f t="shared" si="8"/>
        <v>6.1</v>
      </c>
    </row>
    <row r="117" spans="1:8">
      <c r="A117">
        <v>79</v>
      </c>
      <c r="B117" t="s">
        <v>7</v>
      </c>
      <c r="C117">
        <v>111.65</v>
      </c>
      <c r="E117" s="4">
        <v>1.2</v>
      </c>
      <c r="F117" s="4">
        <f t="shared" si="7"/>
        <v>3.9370079999999996</v>
      </c>
      <c r="G117" s="4">
        <v>2.4</v>
      </c>
      <c r="H117" s="4">
        <f t="shared" si="8"/>
        <v>3.5999999999999996</v>
      </c>
    </row>
    <row r="118" spans="1:8">
      <c r="A118">
        <v>80</v>
      </c>
      <c r="B118" t="s">
        <v>1</v>
      </c>
      <c r="C118">
        <v>111.85</v>
      </c>
      <c r="E118" s="4">
        <v>1.35</v>
      </c>
      <c r="F118" s="4">
        <f t="shared" si="7"/>
        <v>4.4291340000000003</v>
      </c>
      <c r="G118" s="4">
        <v>2.4</v>
      </c>
      <c r="H118" s="4">
        <f t="shared" si="8"/>
        <v>3.75</v>
      </c>
    </row>
    <row r="119" spans="1:8">
      <c r="A119">
        <v>81</v>
      </c>
      <c r="B119" t="s">
        <v>1</v>
      </c>
      <c r="C119">
        <v>112.05</v>
      </c>
      <c r="E119" s="4">
        <v>2</v>
      </c>
      <c r="F119" s="4">
        <f t="shared" si="7"/>
        <v>6.56168</v>
      </c>
      <c r="G119" s="4">
        <v>2.9</v>
      </c>
      <c r="H119" s="4">
        <f t="shared" si="8"/>
        <v>4.9000000000000004</v>
      </c>
    </row>
    <row r="120" spans="1:8">
      <c r="A120">
        <v>82</v>
      </c>
      <c r="B120" t="s">
        <v>1</v>
      </c>
      <c r="C120">
        <v>112.2</v>
      </c>
      <c r="E120" s="4">
        <v>2.1</v>
      </c>
      <c r="F120" s="4">
        <f t="shared" si="7"/>
        <v>6.8897640000000004</v>
      </c>
      <c r="G120" s="4">
        <v>3.2</v>
      </c>
      <c r="H120" s="4">
        <f t="shared" si="8"/>
        <v>5.3000000000000007</v>
      </c>
    </row>
    <row r="121" spans="1:8">
      <c r="A121">
        <v>317</v>
      </c>
      <c r="B121" t="s">
        <v>1</v>
      </c>
      <c r="C121">
        <v>112.75</v>
      </c>
      <c r="E121" s="4">
        <v>2.2000000000000002</v>
      </c>
      <c r="F121" s="4">
        <f t="shared" si="7"/>
        <v>7.2178480000000009</v>
      </c>
      <c r="G121" s="4">
        <v>3.9</v>
      </c>
      <c r="H121" s="4">
        <f t="shared" si="8"/>
        <v>6.1</v>
      </c>
    </row>
    <row r="122" spans="1:8">
      <c r="A122">
        <v>85</v>
      </c>
      <c r="B122" t="s">
        <v>1</v>
      </c>
      <c r="C122">
        <v>112.85</v>
      </c>
      <c r="E122" s="4">
        <v>0.5</v>
      </c>
      <c r="F122" s="4">
        <f t="shared" si="7"/>
        <v>1.64042</v>
      </c>
      <c r="G122" s="4">
        <v>3.2</v>
      </c>
      <c r="H122" s="4">
        <f t="shared" si="8"/>
        <v>3.7</v>
      </c>
    </row>
    <row r="123" spans="1:8">
      <c r="A123">
        <v>86</v>
      </c>
      <c r="B123" t="s">
        <v>10</v>
      </c>
      <c r="C123">
        <v>113.05</v>
      </c>
      <c r="E123" s="4">
        <v>1.5</v>
      </c>
      <c r="F123" s="4">
        <f t="shared" si="7"/>
        <v>4.9212600000000002</v>
      </c>
      <c r="G123" s="4">
        <v>3.3</v>
      </c>
      <c r="H123" s="4">
        <f t="shared" si="8"/>
        <v>4.8</v>
      </c>
    </row>
    <row r="124" spans="1:8">
      <c r="A124">
        <v>87</v>
      </c>
      <c r="B124" t="s">
        <v>1</v>
      </c>
      <c r="C124">
        <v>113.2</v>
      </c>
      <c r="E124" s="4">
        <v>2.6</v>
      </c>
      <c r="F124" s="4">
        <f t="shared" si="7"/>
        <v>8.5301840000000002</v>
      </c>
      <c r="G124" s="4">
        <v>2.2000000000000002</v>
      </c>
      <c r="H124" s="4">
        <f t="shared" si="8"/>
        <v>4.8000000000000007</v>
      </c>
    </row>
    <row r="125" spans="1:8">
      <c r="A125">
        <v>88</v>
      </c>
      <c r="B125" t="s">
        <v>1</v>
      </c>
      <c r="C125">
        <v>113.4</v>
      </c>
      <c r="E125" s="4">
        <v>2.1</v>
      </c>
      <c r="F125" s="4">
        <f t="shared" si="7"/>
        <v>6.8897640000000004</v>
      </c>
      <c r="G125" s="4">
        <v>2.5</v>
      </c>
      <c r="H125" s="4">
        <f t="shared" si="8"/>
        <v>4.5999999999999996</v>
      </c>
    </row>
    <row r="126" spans="1:8">
      <c r="A126">
        <v>472</v>
      </c>
      <c r="B126" t="s">
        <v>1</v>
      </c>
      <c r="C126">
        <v>113.4</v>
      </c>
      <c r="E126" s="4">
        <v>2.0499999999999998</v>
      </c>
      <c r="F126" s="4">
        <f t="shared" si="7"/>
        <v>6.7257219999999993</v>
      </c>
      <c r="G126" s="4">
        <v>2.6</v>
      </c>
      <c r="H126" s="4">
        <f t="shared" si="8"/>
        <v>4.6500000000000004</v>
      </c>
    </row>
    <row r="127" spans="1:8">
      <c r="A127">
        <v>471</v>
      </c>
      <c r="B127" t="s">
        <v>1</v>
      </c>
      <c r="C127">
        <v>113.5</v>
      </c>
      <c r="E127" s="4">
        <v>1.24</v>
      </c>
      <c r="F127" s="4">
        <f t="shared" si="7"/>
        <v>4.0682416000000003</v>
      </c>
      <c r="G127" s="4">
        <v>4.55</v>
      </c>
      <c r="H127" s="4">
        <f t="shared" si="8"/>
        <v>5.79</v>
      </c>
    </row>
    <row r="128" spans="1:8">
      <c r="A128">
        <v>89</v>
      </c>
      <c r="B128" t="s">
        <v>1</v>
      </c>
      <c r="C128">
        <v>113.6</v>
      </c>
      <c r="E128" s="4">
        <v>2.5</v>
      </c>
      <c r="F128" s="4">
        <f t="shared" si="7"/>
        <v>8.2020999999999997</v>
      </c>
      <c r="G128" s="4">
        <v>3.2</v>
      </c>
      <c r="H128" s="4">
        <f t="shared" si="8"/>
        <v>5.7</v>
      </c>
    </row>
    <row r="129" spans="1:8">
      <c r="A129">
        <v>473</v>
      </c>
      <c r="B129" t="s">
        <v>1</v>
      </c>
      <c r="C129">
        <v>113.75</v>
      </c>
      <c r="E129" s="4">
        <v>1.1499999999999999</v>
      </c>
      <c r="F129" s="4">
        <f t="shared" si="7"/>
        <v>3.7729659999999998</v>
      </c>
      <c r="G129" s="4">
        <v>4.3</v>
      </c>
      <c r="H129" s="4">
        <f t="shared" si="8"/>
        <v>5.4499999999999993</v>
      </c>
    </row>
    <row r="130" spans="1:8">
      <c r="A130">
        <v>90</v>
      </c>
      <c r="B130" t="s">
        <v>1</v>
      </c>
      <c r="C130">
        <v>113.9</v>
      </c>
      <c r="E130" s="4">
        <v>1.8</v>
      </c>
      <c r="F130" s="4">
        <f t="shared" si="7"/>
        <v>5.9055119999999999</v>
      </c>
      <c r="G130" s="4">
        <v>3.4</v>
      </c>
      <c r="H130" s="4">
        <f t="shared" si="8"/>
        <v>5.2</v>
      </c>
    </row>
    <row r="131" spans="1:8">
      <c r="A131">
        <v>474</v>
      </c>
      <c r="B131" t="s">
        <v>1</v>
      </c>
      <c r="C131">
        <v>114.1</v>
      </c>
      <c r="E131" s="4">
        <v>0.35</v>
      </c>
      <c r="F131" s="4">
        <f t="shared" ref="F131:F194" si="9">E131*3.28084</f>
        <v>1.1482939999999999</v>
      </c>
      <c r="G131" s="4">
        <v>4.45</v>
      </c>
      <c r="H131" s="4">
        <f t="shared" ref="H131:H194" si="10">E131+G131</f>
        <v>4.8</v>
      </c>
    </row>
    <row r="132" spans="1:8">
      <c r="A132">
        <v>92</v>
      </c>
      <c r="B132" t="s">
        <v>1</v>
      </c>
      <c r="C132">
        <v>114.3</v>
      </c>
      <c r="E132" s="4">
        <v>0.9</v>
      </c>
      <c r="F132" s="4">
        <f t="shared" si="9"/>
        <v>2.9527559999999999</v>
      </c>
      <c r="G132" s="4">
        <v>2.5</v>
      </c>
      <c r="H132" s="4">
        <f t="shared" si="10"/>
        <v>3.4</v>
      </c>
    </row>
    <row r="133" spans="1:8">
      <c r="A133">
        <v>475</v>
      </c>
      <c r="B133" t="s">
        <v>1</v>
      </c>
      <c r="C133">
        <v>114.4</v>
      </c>
      <c r="E133" s="4">
        <v>1.38</v>
      </c>
      <c r="F133" s="4">
        <f t="shared" si="9"/>
        <v>4.5275591999999998</v>
      </c>
      <c r="G133" s="4">
        <v>3.8</v>
      </c>
      <c r="H133" s="4">
        <f t="shared" si="10"/>
        <v>5.18</v>
      </c>
    </row>
    <row r="134" spans="1:8">
      <c r="A134">
        <v>476</v>
      </c>
      <c r="B134" t="s">
        <v>1</v>
      </c>
      <c r="C134">
        <v>114.4</v>
      </c>
      <c r="E134" s="4">
        <v>1.63</v>
      </c>
      <c r="F134" s="4">
        <f t="shared" si="9"/>
        <v>5.3477691999999992</v>
      </c>
      <c r="G134" s="4">
        <v>2.8</v>
      </c>
      <c r="H134" s="4">
        <f t="shared" si="10"/>
        <v>4.43</v>
      </c>
    </row>
    <row r="135" spans="1:8">
      <c r="A135">
        <v>93</v>
      </c>
      <c r="B135" t="s">
        <v>1</v>
      </c>
      <c r="C135">
        <v>114.5</v>
      </c>
      <c r="E135" s="4">
        <v>1.9</v>
      </c>
      <c r="F135" s="4">
        <f t="shared" si="9"/>
        <v>6.2335959999999995</v>
      </c>
      <c r="G135" s="4">
        <v>3.4</v>
      </c>
      <c r="H135" s="4">
        <f t="shared" si="10"/>
        <v>5.3</v>
      </c>
    </row>
    <row r="136" spans="1:8">
      <c r="A136">
        <v>477</v>
      </c>
      <c r="B136" t="s">
        <v>1</v>
      </c>
      <c r="C136">
        <v>114.65</v>
      </c>
      <c r="E136" s="4">
        <v>1.75</v>
      </c>
      <c r="F136" s="4">
        <f t="shared" si="9"/>
        <v>5.7414699999999996</v>
      </c>
      <c r="G136" s="4">
        <v>4.5</v>
      </c>
      <c r="H136" s="4">
        <f t="shared" si="10"/>
        <v>6.25</v>
      </c>
    </row>
    <row r="137" spans="1:8">
      <c r="A137">
        <v>478</v>
      </c>
      <c r="B137" t="s">
        <v>1</v>
      </c>
      <c r="C137">
        <v>114.7</v>
      </c>
      <c r="E137" s="4">
        <v>1.64</v>
      </c>
      <c r="F137" s="4">
        <f t="shared" si="9"/>
        <v>5.3805775999999996</v>
      </c>
      <c r="G137" s="4">
        <v>3.3</v>
      </c>
      <c r="H137" s="4">
        <f t="shared" si="10"/>
        <v>4.9399999999999995</v>
      </c>
    </row>
    <row r="138" spans="1:8">
      <c r="A138">
        <v>94</v>
      </c>
      <c r="B138" t="s">
        <v>1</v>
      </c>
      <c r="C138">
        <v>114.75</v>
      </c>
      <c r="E138" s="4">
        <v>1.2</v>
      </c>
      <c r="F138" s="4">
        <f t="shared" si="9"/>
        <v>3.9370079999999996</v>
      </c>
      <c r="G138" s="4">
        <v>2.2999999999999998</v>
      </c>
      <c r="H138" s="4">
        <f t="shared" si="10"/>
        <v>3.5</v>
      </c>
    </row>
    <row r="139" spans="1:8">
      <c r="A139">
        <v>322</v>
      </c>
      <c r="B139" t="s">
        <v>1</v>
      </c>
      <c r="C139">
        <v>114.85</v>
      </c>
      <c r="E139" s="4">
        <v>0.8</v>
      </c>
      <c r="F139" s="4">
        <f t="shared" si="9"/>
        <v>2.6246720000000003</v>
      </c>
      <c r="G139" s="4">
        <v>4.2</v>
      </c>
      <c r="H139" s="4">
        <f t="shared" si="10"/>
        <v>5</v>
      </c>
    </row>
    <row r="140" spans="1:8">
      <c r="A140">
        <v>480</v>
      </c>
      <c r="B140" t="s">
        <v>1</v>
      </c>
      <c r="C140">
        <v>114.85</v>
      </c>
      <c r="E140" s="4">
        <v>0.77</v>
      </c>
      <c r="F140" s="4">
        <f t="shared" si="9"/>
        <v>2.5262468</v>
      </c>
      <c r="G140" s="4">
        <v>2.8</v>
      </c>
      <c r="H140" s="4">
        <f t="shared" si="10"/>
        <v>3.57</v>
      </c>
    </row>
    <row r="141" spans="1:8">
      <c r="A141">
        <v>479</v>
      </c>
      <c r="B141" t="s">
        <v>10</v>
      </c>
      <c r="C141">
        <v>114.9</v>
      </c>
      <c r="E141" s="4">
        <v>1.49</v>
      </c>
      <c r="F141" s="4">
        <f t="shared" si="9"/>
        <v>4.8884515999999998</v>
      </c>
      <c r="G141" s="4">
        <v>2.8</v>
      </c>
      <c r="H141" s="4">
        <f t="shared" si="10"/>
        <v>4.29</v>
      </c>
    </row>
    <row r="142" spans="1:8">
      <c r="A142">
        <v>95</v>
      </c>
      <c r="B142" t="s">
        <v>1</v>
      </c>
      <c r="C142">
        <v>114.95</v>
      </c>
      <c r="E142" s="4">
        <v>2.4</v>
      </c>
      <c r="F142" s="4">
        <f t="shared" si="9"/>
        <v>7.8740159999999992</v>
      </c>
      <c r="G142" s="4">
        <v>3.2</v>
      </c>
      <c r="H142" s="4">
        <f t="shared" si="10"/>
        <v>5.6</v>
      </c>
    </row>
    <row r="143" spans="1:8">
      <c r="A143">
        <v>333</v>
      </c>
      <c r="B143" t="s">
        <v>1</v>
      </c>
      <c r="C143">
        <v>115.05</v>
      </c>
      <c r="E143" s="4">
        <v>1.3</v>
      </c>
      <c r="F143" s="4">
        <f t="shared" si="9"/>
        <v>4.2650920000000001</v>
      </c>
      <c r="G143" s="4">
        <v>2.2000000000000002</v>
      </c>
      <c r="H143" s="4">
        <f t="shared" si="10"/>
        <v>3.5</v>
      </c>
    </row>
    <row r="144" spans="1:8">
      <c r="A144">
        <v>481</v>
      </c>
      <c r="B144" t="s">
        <v>1</v>
      </c>
      <c r="C144">
        <v>115.05</v>
      </c>
      <c r="E144" s="4">
        <v>2.1</v>
      </c>
      <c r="F144" s="4">
        <f t="shared" si="9"/>
        <v>6.8897640000000004</v>
      </c>
      <c r="G144" s="4">
        <v>2</v>
      </c>
      <c r="H144" s="4">
        <f t="shared" si="10"/>
        <v>4.0999999999999996</v>
      </c>
    </row>
    <row r="145" spans="1:8">
      <c r="A145">
        <v>482</v>
      </c>
      <c r="B145" t="s">
        <v>10</v>
      </c>
      <c r="C145">
        <v>115.15</v>
      </c>
      <c r="E145" s="4">
        <v>1.9</v>
      </c>
      <c r="F145" s="4">
        <f t="shared" si="9"/>
        <v>6.2335959999999995</v>
      </c>
      <c r="G145" s="4">
        <v>2</v>
      </c>
      <c r="H145" s="4">
        <f t="shared" si="10"/>
        <v>3.9</v>
      </c>
    </row>
    <row r="146" spans="1:8">
      <c r="A146">
        <v>104</v>
      </c>
      <c r="B146" t="s">
        <v>7</v>
      </c>
      <c r="C146">
        <v>116.6</v>
      </c>
      <c r="E146" s="4">
        <v>1.2</v>
      </c>
      <c r="F146" s="4">
        <f t="shared" si="9"/>
        <v>3.9370079999999996</v>
      </c>
      <c r="G146" s="4">
        <v>3.3</v>
      </c>
      <c r="H146" s="4">
        <f t="shared" si="10"/>
        <v>4.5</v>
      </c>
    </row>
    <row r="147" spans="1:8">
      <c r="A147">
        <v>105</v>
      </c>
      <c r="B147" t="s">
        <v>1</v>
      </c>
      <c r="C147">
        <v>116.85</v>
      </c>
      <c r="E147" s="4">
        <v>4</v>
      </c>
      <c r="F147" s="4">
        <f t="shared" si="9"/>
        <v>13.12336</v>
      </c>
      <c r="G147" s="4">
        <v>3.1</v>
      </c>
      <c r="H147" s="4">
        <f t="shared" si="10"/>
        <v>7.1</v>
      </c>
    </row>
    <row r="148" spans="1:8">
      <c r="A148">
        <v>349</v>
      </c>
      <c r="B148" t="s">
        <v>1</v>
      </c>
      <c r="C148">
        <v>118.95</v>
      </c>
      <c r="E148" s="4">
        <v>0.88</v>
      </c>
      <c r="F148" s="4">
        <f t="shared" si="9"/>
        <v>2.8871392</v>
      </c>
      <c r="G148" s="4">
        <v>2.2000000000000002</v>
      </c>
      <c r="H148" s="4">
        <f t="shared" si="10"/>
        <v>3.08</v>
      </c>
    </row>
    <row r="149" spans="1:8">
      <c r="A149">
        <v>111</v>
      </c>
      <c r="B149" t="s">
        <v>7</v>
      </c>
      <c r="C149">
        <v>118.05</v>
      </c>
      <c r="E149" s="4">
        <v>2</v>
      </c>
      <c r="F149" s="4">
        <f t="shared" si="9"/>
        <v>6.56168</v>
      </c>
      <c r="G149" s="4">
        <v>3</v>
      </c>
      <c r="H149" s="4">
        <f t="shared" si="10"/>
        <v>5</v>
      </c>
    </row>
    <row r="150" spans="1:8">
      <c r="A150">
        <v>367</v>
      </c>
      <c r="B150" t="s">
        <v>1</v>
      </c>
      <c r="C150">
        <v>119.05</v>
      </c>
      <c r="E150" s="4">
        <v>1.1000000000000001</v>
      </c>
      <c r="F150" s="4">
        <f t="shared" si="9"/>
        <v>3.6089240000000005</v>
      </c>
      <c r="G150" s="4">
        <v>3.3</v>
      </c>
      <c r="H150" s="4">
        <f t="shared" si="10"/>
        <v>4.4000000000000004</v>
      </c>
    </row>
    <row r="151" spans="1:8">
      <c r="A151">
        <v>116</v>
      </c>
      <c r="B151" t="s">
        <v>1</v>
      </c>
      <c r="C151">
        <v>119.1</v>
      </c>
      <c r="E151" s="4">
        <v>2</v>
      </c>
      <c r="F151" s="4">
        <f t="shared" si="9"/>
        <v>6.56168</v>
      </c>
      <c r="G151" s="4">
        <v>2.2999999999999998</v>
      </c>
      <c r="H151" s="4">
        <f t="shared" si="10"/>
        <v>4.3</v>
      </c>
    </row>
    <row r="152" spans="1:8">
      <c r="A152">
        <v>368</v>
      </c>
      <c r="B152" t="s">
        <v>1</v>
      </c>
      <c r="C152">
        <v>119.25</v>
      </c>
      <c r="E152" s="4">
        <v>1.4</v>
      </c>
      <c r="F152" s="4">
        <f t="shared" si="9"/>
        <v>4.5931759999999997</v>
      </c>
      <c r="G152" s="4">
        <v>4.0999999999999996</v>
      </c>
      <c r="H152" s="4">
        <f t="shared" si="10"/>
        <v>5.5</v>
      </c>
    </row>
    <row r="153" spans="1:8">
      <c r="A153">
        <v>117</v>
      </c>
      <c r="B153" t="s">
        <v>1</v>
      </c>
      <c r="C153">
        <v>119.3</v>
      </c>
      <c r="E153" s="4">
        <v>1.42</v>
      </c>
      <c r="F153" s="4">
        <f t="shared" si="9"/>
        <v>4.6587927999999996</v>
      </c>
      <c r="G153" s="4">
        <v>2.5</v>
      </c>
      <c r="H153" s="4">
        <f t="shared" si="10"/>
        <v>3.92</v>
      </c>
    </row>
    <row r="154" spans="1:8">
      <c r="A154">
        <v>370</v>
      </c>
      <c r="B154" t="s">
        <v>7</v>
      </c>
      <c r="C154">
        <v>119.8</v>
      </c>
      <c r="E154" s="4">
        <v>0.5</v>
      </c>
      <c r="F154" s="4">
        <f t="shared" si="9"/>
        <v>1.64042</v>
      </c>
      <c r="G154" s="4">
        <v>4</v>
      </c>
      <c r="H154" s="4">
        <f t="shared" si="10"/>
        <v>4.5</v>
      </c>
    </row>
    <row r="155" spans="1:8">
      <c r="A155">
        <v>371</v>
      </c>
      <c r="B155" t="s">
        <v>1</v>
      </c>
      <c r="C155">
        <v>120.05</v>
      </c>
      <c r="E155" s="4">
        <v>2.8</v>
      </c>
      <c r="F155" s="4">
        <f t="shared" si="9"/>
        <v>9.1863519999999994</v>
      </c>
      <c r="G155" s="4">
        <v>3.4</v>
      </c>
      <c r="H155" s="4">
        <f t="shared" si="10"/>
        <v>6.1999999999999993</v>
      </c>
    </row>
    <row r="156" spans="1:8">
      <c r="A156">
        <v>372</v>
      </c>
      <c r="B156" t="s">
        <v>1</v>
      </c>
      <c r="C156">
        <v>120.25</v>
      </c>
      <c r="E156" s="4">
        <v>1.3</v>
      </c>
      <c r="F156" s="4">
        <f t="shared" si="9"/>
        <v>4.2650920000000001</v>
      </c>
      <c r="G156" s="4">
        <v>2</v>
      </c>
      <c r="H156" s="4">
        <f t="shared" si="10"/>
        <v>3.3</v>
      </c>
    </row>
    <row r="157" spans="1:8">
      <c r="A157">
        <v>374</v>
      </c>
      <c r="B157" t="s">
        <v>1</v>
      </c>
      <c r="C157">
        <v>120.9</v>
      </c>
      <c r="E157" s="4">
        <v>2.1</v>
      </c>
      <c r="F157" s="4">
        <f t="shared" si="9"/>
        <v>6.8897640000000004</v>
      </c>
      <c r="G157" s="4">
        <v>3.9</v>
      </c>
      <c r="H157" s="4">
        <f t="shared" si="10"/>
        <v>6</v>
      </c>
    </row>
    <row r="158" spans="1:8">
      <c r="A158">
        <v>376</v>
      </c>
      <c r="B158" t="s">
        <v>1</v>
      </c>
      <c r="C158">
        <v>121.45</v>
      </c>
      <c r="E158" s="4">
        <v>1.5</v>
      </c>
      <c r="F158" s="4">
        <f t="shared" si="9"/>
        <v>4.9212600000000002</v>
      </c>
      <c r="G158" s="4">
        <v>0.8</v>
      </c>
      <c r="H158" s="4">
        <f t="shared" si="10"/>
        <v>2.2999999999999998</v>
      </c>
    </row>
    <row r="159" spans="1:8">
      <c r="A159">
        <v>361</v>
      </c>
      <c r="B159" t="s">
        <v>1</v>
      </c>
      <c r="C159">
        <v>121.65</v>
      </c>
      <c r="E159" s="4">
        <v>3.3</v>
      </c>
      <c r="F159" s="4">
        <f t="shared" si="9"/>
        <v>10.826772</v>
      </c>
      <c r="G159" s="4">
        <v>2.2000000000000002</v>
      </c>
      <c r="H159" s="4">
        <f t="shared" si="10"/>
        <v>5.5</v>
      </c>
    </row>
    <row r="160" spans="1:8">
      <c r="A160">
        <v>377</v>
      </c>
      <c r="B160" t="s">
        <v>1</v>
      </c>
      <c r="C160">
        <v>121.65</v>
      </c>
      <c r="E160" s="4">
        <v>1.5</v>
      </c>
      <c r="F160" s="4">
        <f t="shared" si="9"/>
        <v>4.9212600000000002</v>
      </c>
      <c r="G160" s="4">
        <v>2.1</v>
      </c>
      <c r="H160" s="4">
        <f t="shared" si="10"/>
        <v>3.6</v>
      </c>
    </row>
    <row r="161" spans="1:8">
      <c r="A161">
        <v>378</v>
      </c>
      <c r="B161" t="s">
        <v>1</v>
      </c>
      <c r="C161">
        <v>121.9</v>
      </c>
      <c r="E161" s="4">
        <v>0.9</v>
      </c>
      <c r="F161" s="4">
        <f t="shared" si="9"/>
        <v>2.9527559999999999</v>
      </c>
      <c r="G161" s="4">
        <v>2.2999999999999998</v>
      </c>
      <c r="H161" s="4">
        <f t="shared" si="10"/>
        <v>3.1999999999999997</v>
      </c>
    </row>
    <row r="162" spans="1:8">
      <c r="A162">
        <v>379</v>
      </c>
      <c r="B162" t="s">
        <v>7</v>
      </c>
      <c r="C162">
        <v>122.05</v>
      </c>
      <c r="E162" s="4">
        <v>1.2</v>
      </c>
      <c r="F162" s="4">
        <f t="shared" si="9"/>
        <v>3.9370079999999996</v>
      </c>
      <c r="G162" s="4">
        <v>3.1</v>
      </c>
      <c r="H162" s="4">
        <f t="shared" si="10"/>
        <v>4.3</v>
      </c>
    </row>
    <row r="163" spans="1:8">
      <c r="A163">
        <v>381</v>
      </c>
      <c r="B163" t="s">
        <v>1</v>
      </c>
      <c r="C163">
        <v>122.75</v>
      </c>
      <c r="E163" s="4">
        <v>2.2999999999999998</v>
      </c>
      <c r="F163" s="4">
        <f t="shared" si="9"/>
        <v>7.5459319999999996</v>
      </c>
      <c r="G163" s="4">
        <v>3.8</v>
      </c>
      <c r="H163" s="4">
        <f t="shared" si="10"/>
        <v>6.1</v>
      </c>
    </row>
    <row r="164" spans="1:8">
      <c r="A164">
        <v>382</v>
      </c>
      <c r="B164" t="s">
        <v>1</v>
      </c>
      <c r="C164">
        <v>122.9</v>
      </c>
      <c r="E164" s="4">
        <v>2.2999999999999998</v>
      </c>
      <c r="F164" s="4">
        <f t="shared" si="9"/>
        <v>7.5459319999999996</v>
      </c>
      <c r="G164" s="4">
        <v>2.2000000000000002</v>
      </c>
      <c r="H164" s="4">
        <f t="shared" si="10"/>
        <v>4.5</v>
      </c>
    </row>
    <row r="165" spans="1:8">
      <c r="A165">
        <v>401</v>
      </c>
      <c r="B165" t="s">
        <v>1</v>
      </c>
      <c r="C165">
        <v>123.3</v>
      </c>
      <c r="E165" s="4">
        <v>3.1</v>
      </c>
      <c r="F165" s="4">
        <f t="shared" si="9"/>
        <v>10.170604000000001</v>
      </c>
      <c r="G165" s="4">
        <v>3.3</v>
      </c>
      <c r="H165" s="4">
        <f t="shared" si="10"/>
        <v>6.4</v>
      </c>
    </row>
    <row r="166" spans="1:8">
      <c r="A166">
        <v>384</v>
      </c>
      <c r="B166" t="s">
        <v>1</v>
      </c>
      <c r="C166">
        <v>123.7</v>
      </c>
      <c r="E166" s="4">
        <v>3.3</v>
      </c>
      <c r="F166" s="4">
        <f t="shared" si="9"/>
        <v>10.826772</v>
      </c>
      <c r="G166" s="4">
        <v>3</v>
      </c>
      <c r="H166" s="4">
        <f t="shared" si="10"/>
        <v>6.3</v>
      </c>
    </row>
    <row r="167" spans="1:8">
      <c r="A167">
        <v>402</v>
      </c>
      <c r="B167" t="s">
        <v>7</v>
      </c>
      <c r="C167">
        <v>123.75</v>
      </c>
      <c r="E167" s="4">
        <v>0.5</v>
      </c>
      <c r="F167" s="4">
        <f t="shared" si="9"/>
        <v>1.64042</v>
      </c>
      <c r="G167" s="4">
        <v>3.2</v>
      </c>
      <c r="H167" s="4">
        <f t="shared" si="10"/>
        <v>3.7</v>
      </c>
    </row>
    <row r="168" spans="1:8">
      <c r="A168">
        <v>386</v>
      </c>
      <c r="B168" t="s">
        <v>7</v>
      </c>
      <c r="C168">
        <v>123.95</v>
      </c>
      <c r="E168" s="4">
        <v>1.6</v>
      </c>
      <c r="F168" s="4">
        <f t="shared" si="9"/>
        <v>5.2493440000000007</v>
      </c>
      <c r="G168" s="4">
        <v>1.8</v>
      </c>
      <c r="H168" s="4">
        <f t="shared" si="10"/>
        <v>3.4000000000000004</v>
      </c>
    </row>
    <row r="169" spans="1:8">
      <c r="A169">
        <v>403</v>
      </c>
      <c r="B169" t="s">
        <v>10</v>
      </c>
      <c r="C169">
        <v>123.95</v>
      </c>
      <c r="E169" s="4">
        <v>1</v>
      </c>
      <c r="F169" s="4">
        <f t="shared" si="9"/>
        <v>3.28084</v>
      </c>
      <c r="G169" s="4">
        <v>3.7</v>
      </c>
      <c r="H169" s="4">
        <f t="shared" si="10"/>
        <v>4.7</v>
      </c>
    </row>
    <row r="170" spans="1:8">
      <c r="A170">
        <v>404</v>
      </c>
      <c r="B170" t="s">
        <v>1</v>
      </c>
      <c r="C170">
        <v>124.05</v>
      </c>
      <c r="E170" s="4">
        <v>1.5</v>
      </c>
      <c r="F170" s="4">
        <f t="shared" si="9"/>
        <v>4.9212600000000002</v>
      </c>
      <c r="G170" s="4">
        <v>4.3</v>
      </c>
      <c r="H170" s="4">
        <f t="shared" si="10"/>
        <v>5.8</v>
      </c>
    </row>
    <row r="171" spans="1:8">
      <c r="A171">
        <v>387</v>
      </c>
      <c r="B171" t="s">
        <v>1</v>
      </c>
      <c r="C171">
        <v>124.15</v>
      </c>
      <c r="E171" s="4">
        <v>0.6</v>
      </c>
      <c r="F171" s="4">
        <f t="shared" si="9"/>
        <v>1.9685039999999998</v>
      </c>
      <c r="G171" s="4">
        <v>4.4000000000000004</v>
      </c>
      <c r="H171" s="4">
        <f t="shared" si="10"/>
        <v>5</v>
      </c>
    </row>
    <row r="172" spans="1:8">
      <c r="A172">
        <v>388</v>
      </c>
      <c r="B172" t="s">
        <v>1</v>
      </c>
      <c r="C172">
        <v>124.6</v>
      </c>
      <c r="E172" s="4">
        <v>0.8</v>
      </c>
      <c r="F172" s="4">
        <f t="shared" si="9"/>
        <v>2.6246720000000003</v>
      </c>
      <c r="G172" s="4">
        <v>1.1000000000000001</v>
      </c>
      <c r="H172" s="4">
        <f t="shared" si="10"/>
        <v>1.9000000000000001</v>
      </c>
    </row>
    <row r="173" spans="1:8">
      <c r="A173">
        <v>389</v>
      </c>
      <c r="B173" t="s">
        <v>1</v>
      </c>
      <c r="C173">
        <v>124.75</v>
      </c>
      <c r="E173" s="4">
        <v>2.2000000000000002</v>
      </c>
      <c r="F173" s="4">
        <f t="shared" si="9"/>
        <v>7.2178480000000009</v>
      </c>
      <c r="G173" s="4">
        <v>2.1</v>
      </c>
      <c r="H173" s="4">
        <f t="shared" si="10"/>
        <v>4.3000000000000007</v>
      </c>
    </row>
    <row r="174" spans="1:8">
      <c r="A174">
        <v>407</v>
      </c>
      <c r="B174" t="s">
        <v>1</v>
      </c>
      <c r="C174">
        <v>124.95</v>
      </c>
      <c r="E174" s="4">
        <v>0.6</v>
      </c>
      <c r="F174" s="4">
        <f t="shared" si="9"/>
        <v>1.9685039999999998</v>
      </c>
      <c r="G174" s="4">
        <v>1.9</v>
      </c>
      <c r="H174" s="4">
        <f t="shared" si="10"/>
        <v>2.5</v>
      </c>
    </row>
    <row r="175" spans="1:8">
      <c r="A175">
        <v>391</v>
      </c>
      <c r="B175" t="s">
        <v>1</v>
      </c>
      <c r="C175">
        <v>125.35</v>
      </c>
      <c r="E175" s="4">
        <v>2.2000000000000002</v>
      </c>
      <c r="F175" s="4">
        <f t="shared" si="9"/>
        <v>7.2178480000000009</v>
      </c>
      <c r="G175" s="4">
        <v>3.2</v>
      </c>
      <c r="H175" s="4">
        <f t="shared" si="10"/>
        <v>5.4</v>
      </c>
    </row>
    <row r="176" spans="1:8">
      <c r="A176">
        <v>409</v>
      </c>
      <c r="B176" t="s">
        <v>1</v>
      </c>
      <c r="C176">
        <v>125.55</v>
      </c>
      <c r="E176" s="4">
        <v>1.2</v>
      </c>
      <c r="F176" s="4">
        <f t="shared" si="9"/>
        <v>3.9370079999999996</v>
      </c>
      <c r="G176" s="4">
        <v>2.2999999999999998</v>
      </c>
      <c r="H176" s="4">
        <f t="shared" si="10"/>
        <v>3.5</v>
      </c>
    </row>
    <row r="177" spans="1:8">
      <c r="A177">
        <v>393</v>
      </c>
      <c r="B177" t="s">
        <v>1</v>
      </c>
      <c r="C177">
        <v>125.8</v>
      </c>
      <c r="E177" s="4">
        <v>2</v>
      </c>
      <c r="F177" s="4">
        <f t="shared" si="9"/>
        <v>6.56168</v>
      </c>
      <c r="G177" s="4">
        <v>2.1</v>
      </c>
      <c r="H177" s="4">
        <f t="shared" si="10"/>
        <v>4.0999999999999996</v>
      </c>
    </row>
    <row r="178" spans="1:8">
      <c r="A178">
        <v>411</v>
      </c>
      <c r="B178" t="s">
        <v>1</v>
      </c>
      <c r="C178">
        <v>125.9</v>
      </c>
      <c r="E178" s="4">
        <v>1.66</v>
      </c>
      <c r="F178" s="4">
        <f t="shared" si="9"/>
        <v>5.4461943999999995</v>
      </c>
      <c r="G178" s="4">
        <v>1.9</v>
      </c>
      <c r="H178" s="4">
        <f t="shared" si="10"/>
        <v>3.5599999999999996</v>
      </c>
    </row>
    <row r="179" spans="1:8">
      <c r="A179">
        <v>394</v>
      </c>
      <c r="B179" t="s">
        <v>1</v>
      </c>
      <c r="C179">
        <v>126</v>
      </c>
      <c r="E179" s="4">
        <v>0.6</v>
      </c>
      <c r="F179" s="4">
        <f t="shared" si="9"/>
        <v>1.9685039999999998</v>
      </c>
      <c r="G179" s="4">
        <v>4.5999999999999996</v>
      </c>
      <c r="H179" s="4">
        <f t="shared" si="10"/>
        <v>5.1999999999999993</v>
      </c>
    </row>
    <row r="180" spans="1:8">
      <c r="A180">
        <v>414</v>
      </c>
      <c r="B180" t="s">
        <v>1</v>
      </c>
      <c r="C180">
        <v>126.8</v>
      </c>
      <c r="E180" s="4">
        <v>2</v>
      </c>
      <c r="F180" s="4">
        <f t="shared" si="9"/>
        <v>6.56168</v>
      </c>
      <c r="G180" s="4">
        <v>3</v>
      </c>
      <c r="H180" s="4">
        <f t="shared" si="10"/>
        <v>5</v>
      </c>
    </row>
    <row r="181" spans="1:8">
      <c r="A181">
        <v>203</v>
      </c>
      <c r="B181" t="s">
        <v>1</v>
      </c>
      <c r="C181">
        <v>129.85</v>
      </c>
      <c r="E181" s="4">
        <v>1.4</v>
      </c>
      <c r="F181" s="4">
        <f t="shared" si="9"/>
        <v>4.5931759999999997</v>
      </c>
      <c r="G181" s="4">
        <v>2.7</v>
      </c>
      <c r="H181" s="4">
        <f t="shared" si="10"/>
        <v>4.0999999999999996</v>
      </c>
    </row>
    <row r="182" spans="1:8">
      <c r="A182">
        <v>120</v>
      </c>
      <c r="B182" t="s">
        <v>7</v>
      </c>
      <c r="C182">
        <v>130</v>
      </c>
      <c r="E182" s="4">
        <v>1.7</v>
      </c>
      <c r="F182" s="4">
        <f t="shared" si="9"/>
        <v>5.5774279999999994</v>
      </c>
      <c r="G182" s="4">
        <v>3.9</v>
      </c>
      <c r="H182" s="4">
        <f t="shared" si="10"/>
        <v>5.6</v>
      </c>
    </row>
    <row r="183" spans="1:8">
      <c r="A183">
        <v>204</v>
      </c>
      <c r="B183" t="s">
        <v>1</v>
      </c>
      <c r="C183">
        <v>130</v>
      </c>
      <c r="E183" s="4">
        <v>1.6</v>
      </c>
      <c r="F183" s="4">
        <f t="shared" si="9"/>
        <v>5.2493440000000007</v>
      </c>
      <c r="G183" s="4">
        <v>2.5</v>
      </c>
      <c r="H183" s="4">
        <f t="shared" si="10"/>
        <v>4.0999999999999996</v>
      </c>
    </row>
    <row r="184" spans="1:8">
      <c r="A184">
        <v>122</v>
      </c>
      <c r="B184" t="s">
        <v>10</v>
      </c>
      <c r="C184">
        <v>130.44999999999999</v>
      </c>
      <c r="E184" s="4">
        <v>1.9</v>
      </c>
      <c r="F184" s="4">
        <f t="shared" si="9"/>
        <v>6.2335959999999995</v>
      </c>
      <c r="G184" s="4">
        <v>1.8</v>
      </c>
      <c r="H184" s="4">
        <f t="shared" si="10"/>
        <v>3.7</v>
      </c>
    </row>
    <row r="185" spans="1:8">
      <c r="A185">
        <v>123</v>
      </c>
      <c r="B185" t="s">
        <v>1</v>
      </c>
      <c r="C185">
        <v>130.65</v>
      </c>
      <c r="E185" s="4">
        <v>2.4000000000000004</v>
      </c>
      <c r="F185" s="4">
        <f t="shared" si="9"/>
        <v>7.874016000000001</v>
      </c>
      <c r="G185" s="4">
        <v>1.3</v>
      </c>
      <c r="H185" s="4">
        <f t="shared" si="10"/>
        <v>3.7</v>
      </c>
    </row>
    <row r="186" spans="1:8">
      <c r="A186">
        <v>208</v>
      </c>
      <c r="B186" t="s">
        <v>1</v>
      </c>
      <c r="C186">
        <v>130.65</v>
      </c>
      <c r="E186" s="4">
        <v>1.4</v>
      </c>
      <c r="F186" s="4">
        <f t="shared" si="9"/>
        <v>4.5931759999999997</v>
      </c>
      <c r="G186" s="4">
        <v>2</v>
      </c>
      <c r="H186" s="4">
        <f t="shared" si="10"/>
        <v>3.4</v>
      </c>
    </row>
    <row r="187" spans="1:8">
      <c r="A187">
        <v>209</v>
      </c>
      <c r="B187" t="s">
        <v>1</v>
      </c>
      <c r="C187">
        <v>130.85</v>
      </c>
      <c r="E187" s="4">
        <v>4.3</v>
      </c>
      <c r="F187" s="4">
        <f t="shared" si="9"/>
        <v>14.107612</v>
      </c>
      <c r="G187" s="4">
        <v>2.4</v>
      </c>
      <c r="H187" s="4">
        <f t="shared" si="10"/>
        <v>6.6999999999999993</v>
      </c>
    </row>
    <row r="188" spans="1:8">
      <c r="A188">
        <v>126</v>
      </c>
      <c r="B188" t="s">
        <v>1</v>
      </c>
      <c r="C188">
        <v>131.30000000000001</v>
      </c>
      <c r="E188" s="4">
        <v>1.2</v>
      </c>
      <c r="F188" s="4">
        <f t="shared" si="9"/>
        <v>3.9370079999999996</v>
      </c>
      <c r="G188" s="4">
        <v>1.3</v>
      </c>
      <c r="H188" s="4">
        <f t="shared" si="10"/>
        <v>2.5</v>
      </c>
    </row>
    <row r="189" spans="1:8">
      <c r="A189">
        <v>214</v>
      </c>
      <c r="B189" t="s">
        <v>1</v>
      </c>
      <c r="C189">
        <v>131.75</v>
      </c>
      <c r="E189" s="4">
        <v>1.5</v>
      </c>
      <c r="F189" s="4">
        <f t="shared" si="9"/>
        <v>4.9212600000000002</v>
      </c>
      <c r="G189" s="4">
        <v>2.6</v>
      </c>
      <c r="H189" s="4">
        <f t="shared" si="10"/>
        <v>4.0999999999999996</v>
      </c>
    </row>
    <row r="190" spans="1:8">
      <c r="A190">
        <v>215</v>
      </c>
      <c r="B190" t="s">
        <v>1</v>
      </c>
      <c r="C190">
        <v>131.9</v>
      </c>
      <c r="E190" s="4">
        <v>1.6</v>
      </c>
      <c r="F190" s="4">
        <f t="shared" si="9"/>
        <v>5.2493440000000007</v>
      </c>
      <c r="G190" s="4">
        <v>3.2</v>
      </c>
      <c r="H190" s="4">
        <f t="shared" si="10"/>
        <v>4.8000000000000007</v>
      </c>
    </row>
    <row r="191" spans="1:8">
      <c r="A191">
        <v>130</v>
      </c>
      <c r="B191" t="s">
        <v>1</v>
      </c>
      <c r="C191">
        <v>132.1</v>
      </c>
      <c r="E191" s="4">
        <v>2.5</v>
      </c>
      <c r="F191" s="4">
        <f t="shared" si="9"/>
        <v>8.2020999999999997</v>
      </c>
      <c r="G191" s="4">
        <v>2.9</v>
      </c>
      <c r="H191" s="4">
        <f t="shared" si="10"/>
        <v>5.4</v>
      </c>
    </row>
    <row r="192" spans="1:8">
      <c r="A192">
        <v>216</v>
      </c>
      <c r="B192" t="s">
        <v>1</v>
      </c>
      <c r="C192">
        <v>132.1</v>
      </c>
      <c r="E192" s="4">
        <v>2.2000000000000002</v>
      </c>
      <c r="F192" s="4">
        <f t="shared" si="9"/>
        <v>7.2178480000000009</v>
      </c>
      <c r="G192" s="4">
        <v>2.8</v>
      </c>
      <c r="H192" s="4">
        <f t="shared" si="10"/>
        <v>5</v>
      </c>
    </row>
    <row r="193" spans="1:8">
      <c r="A193">
        <v>131</v>
      </c>
      <c r="B193" t="s">
        <v>1</v>
      </c>
      <c r="C193">
        <v>132.30000000000001</v>
      </c>
      <c r="E193" s="4">
        <v>3</v>
      </c>
      <c r="F193" s="4">
        <f t="shared" si="9"/>
        <v>9.8425200000000004</v>
      </c>
      <c r="G193" s="4">
        <v>2.7</v>
      </c>
      <c r="H193" s="4">
        <f t="shared" si="10"/>
        <v>5.7</v>
      </c>
    </row>
    <row r="194" spans="1:8">
      <c r="A194">
        <v>132</v>
      </c>
      <c r="B194" t="s">
        <v>1</v>
      </c>
      <c r="C194">
        <v>132.44999999999999</v>
      </c>
      <c r="E194" s="4">
        <v>1.2</v>
      </c>
      <c r="F194" s="4">
        <f t="shared" si="9"/>
        <v>3.9370079999999996</v>
      </c>
      <c r="G194" s="4">
        <v>4.5999999999999996</v>
      </c>
      <c r="H194" s="4">
        <f t="shared" si="10"/>
        <v>5.8</v>
      </c>
    </row>
    <row r="195" spans="1:8">
      <c r="A195">
        <v>218</v>
      </c>
      <c r="B195" t="s">
        <v>1</v>
      </c>
      <c r="C195">
        <v>132.5</v>
      </c>
      <c r="E195" s="4">
        <v>2.2000000000000002</v>
      </c>
      <c r="F195" s="4">
        <f t="shared" ref="F195:F258" si="11">E195*3.28084</f>
        <v>7.2178480000000009</v>
      </c>
      <c r="G195" s="4">
        <v>2.1</v>
      </c>
      <c r="H195" s="4">
        <f t="shared" ref="H195:H258" si="12">E195+G195</f>
        <v>4.3000000000000007</v>
      </c>
    </row>
    <row r="196" spans="1:8">
      <c r="A196">
        <v>433</v>
      </c>
      <c r="B196" t="s">
        <v>1</v>
      </c>
      <c r="C196">
        <v>132.5</v>
      </c>
      <c r="E196" s="4">
        <v>1.5</v>
      </c>
      <c r="F196" s="4">
        <f t="shared" si="11"/>
        <v>4.9212600000000002</v>
      </c>
      <c r="G196" s="4">
        <v>2.4</v>
      </c>
      <c r="H196" s="4">
        <f t="shared" si="12"/>
        <v>3.9</v>
      </c>
    </row>
    <row r="197" spans="1:8">
      <c r="A197">
        <v>133</v>
      </c>
      <c r="B197" t="s">
        <v>7</v>
      </c>
      <c r="C197">
        <v>132.69999999999999</v>
      </c>
      <c r="E197" s="4">
        <v>1.4</v>
      </c>
      <c r="F197" s="4">
        <f t="shared" si="11"/>
        <v>4.5931759999999997</v>
      </c>
      <c r="G197" s="4">
        <v>3.1</v>
      </c>
      <c r="H197" s="4">
        <f t="shared" si="12"/>
        <v>4.5</v>
      </c>
    </row>
    <row r="198" spans="1:8">
      <c r="A198">
        <v>219</v>
      </c>
      <c r="B198" t="s">
        <v>1</v>
      </c>
      <c r="C198">
        <v>132.69999999999999</v>
      </c>
      <c r="E198" s="4">
        <v>3</v>
      </c>
      <c r="F198" s="4">
        <f t="shared" si="11"/>
        <v>9.8425200000000004</v>
      </c>
      <c r="G198" s="4">
        <v>2.4</v>
      </c>
      <c r="H198" s="4">
        <f t="shared" si="12"/>
        <v>5.4</v>
      </c>
    </row>
    <row r="199" spans="1:8">
      <c r="A199">
        <v>435</v>
      </c>
      <c r="B199" t="s">
        <v>1</v>
      </c>
      <c r="C199">
        <v>132.69999999999999</v>
      </c>
      <c r="E199" s="4">
        <v>1.7</v>
      </c>
      <c r="F199" s="4">
        <f t="shared" si="11"/>
        <v>5.5774279999999994</v>
      </c>
      <c r="G199" s="4">
        <v>1.9</v>
      </c>
      <c r="H199" s="4">
        <f t="shared" si="12"/>
        <v>3.5999999999999996</v>
      </c>
    </row>
    <row r="200" spans="1:8">
      <c r="A200">
        <v>436</v>
      </c>
      <c r="B200" t="s">
        <v>1</v>
      </c>
      <c r="C200">
        <v>132.80000000000001</v>
      </c>
      <c r="E200" s="4">
        <v>2.9</v>
      </c>
      <c r="F200" s="4">
        <f t="shared" si="11"/>
        <v>9.5144359999999999</v>
      </c>
      <c r="G200" s="4">
        <v>2.9</v>
      </c>
      <c r="H200" s="4">
        <f t="shared" si="12"/>
        <v>5.8</v>
      </c>
    </row>
    <row r="201" spans="1:8">
      <c r="A201">
        <v>220</v>
      </c>
      <c r="B201" t="s">
        <v>1</v>
      </c>
      <c r="C201">
        <v>132.85</v>
      </c>
      <c r="E201" s="4">
        <v>2</v>
      </c>
      <c r="F201" s="4">
        <f t="shared" si="11"/>
        <v>6.56168</v>
      </c>
      <c r="G201" s="4">
        <v>3.3</v>
      </c>
      <c r="H201" s="4">
        <f t="shared" si="12"/>
        <v>5.3</v>
      </c>
    </row>
    <row r="202" spans="1:8">
      <c r="A202">
        <v>134</v>
      </c>
      <c r="B202" t="s">
        <v>1</v>
      </c>
      <c r="C202">
        <v>132.9</v>
      </c>
      <c r="E202" s="4">
        <v>3.8</v>
      </c>
      <c r="F202" s="4">
        <f t="shared" si="11"/>
        <v>12.467191999999999</v>
      </c>
      <c r="G202" s="4">
        <v>1.5</v>
      </c>
      <c r="H202" s="4">
        <f t="shared" si="12"/>
        <v>5.3</v>
      </c>
    </row>
    <row r="203" spans="1:8">
      <c r="A203">
        <v>136</v>
      </c>
      <c r="B203" t="s">
        <v>1</v>
      </c>
      <c r="C203">
        <v>133.25</v>
      </c>
      <c r="E203" s="4">
        <v>2.1</v>
      </c>
      <c r="F203" s="4">
        <f t="shared" si="11"/>
        <v>6.8897640000000004</v>
      </c>
      <c r="G203" s="4">
        <v>3.6</v>
      </c>
      <c r="H203" s="4">
        <f t="shared" si="12"/>
        <v>5.7</v>
      </c>
    </row>
    <row r="204" spans="1:8">
      <c r="A204">
        <v>221</v>
      </c>
      <c r="B204" t="s">
        <v>10</v>
      </c>
      <c r="C204">
        <v>133.25</v>
      </c>
      <c r="E204" s="4">
        <v>1.2</v>
      </c>
      <c r="F204" s="4">
        <f t="shared" si="11"/>
        <v>3.9370079999999996</v>
      </c>
      <c r="G204" s="4">
        <v>1.5</v>
      </c>
      <c r="H204" s="4">
        <f t="shared" si="12"/>
        <v>2.7</v>
      </c>
    </row>
    <row r="205" spans="1:8">
      <c r="A205">
        <v>222</v>
      </c>
      <c r="B205" t="s">
        <v>10</v>
      </c>
      <c r="C205">
        <v>133.44999999999999</v>
      </c>
      <c r="E205" s="4">
        <v>1.7</v>
      </c>
      <c r="F205" s="4">
        <f t="shared" si="11"/>
        <v>5.5774279999999994</v>
      </c>
      <c r="G205" s="4">
        <v>1.4</v>
      </c>
      <c r="H205" s="4">
        <f t="shared" si="12"/>
        <v>3.0999999999999996</v>
      </c>
    </row>
    <row r="206" spans="1:8">
      <c r="A206">
        <v>137</v>
      </c>
      <c r="B206" t="s">
        <v>1</v>
      </c>
      <c r="C206">
        <v>133.5</v>
      </c>
      <c r="E206" s="4">
        <v>2</v>
      </c>
      <c r="F206" s="4">
        <f t="shared" si="11"/>
        <v>6.56168</v>
      </c>
      <c r="G206" s="4">
        <v>3.4</v>
      </c>
      <c r="H206" s="4">
        <f t="shared" si="12"/>
        <v>5.4</v>
      </c>
    </row>
    <row r="207" spans="1:8">
      <c r="A207">
        <v>138</v>
      </c>
      <c r="B207" t="s">
        <v>1</v>
      </c>
      <c r="C207">
        <v>133.69999999999999</v>
      </c>
      <c r="E207" s="4">
        <v>1.5</v>
      </c>
      <c r="F207" s="4">
        <f t="shared" si="11"/>
        <v>4.9212600000000002</v>
      </c>
      <c r="G207" s="4">
        <v>3.7</v>
      </c>
      <c r="H207" s="4">
        <f t="shared" si="12"/>
        <v>5.2</v>
      </c>
    </row>
    <row r="208" spans="1:8">
      <c r="A208">
        <v>224</v>
      </c>
      <c r="B208" t="s">
        <v>1</v>
      </c>
      <c r="C208">
        <v>133.80000000000001</v>
      </c>
      <c r="E208" s="4">
        <v>1.6</v>
      </c>
      <c r="F208" s="4">
        <f t="shared" si="11"/>
        <v>5.2493440000000007</v>
      </c>
      <c r="G208" s="4">
        <v>3.2</v>
      </c>
      <c r="H208" s="4">
        <f t="shared" si="12"/>
        <v>4.8000000000000007</v>
      </c>
    </row>
    <row r="209" spans="1:8">
      <c r="A209">
        <v>139</v>
      </c>
      <c r="B209" t="s">
        <v>7</v>
      </c>
      <c r="C209">
        <v>133.85</v>
      </c>
      <c r="E209" s="4">
        <v>0.3</v>
      </c>
      <c r="F209" s="4">
        <f t="shared" si="11"/>
        <v>0.9842519999999999</v>
      </c>
      <c r="G209" s="4">
        <v>4.7</v>
      </c>
      <c r="H209" s="4">
        <f t="shared" si="12"/>
        <v>5</v>
      </c>
    </row>
    <row r="210" spans="1:8">
      <c r="A210">
        <v>225</v>
      </c>
      <c r="B210" t="s">
        <v>1</v>
      </c>
      <c r="C210">
        <v>134</v>
      </c>
      <c r="E210" s="4">
        <v>2.2999999999999998</v>
      </c>
      <c r="F210" s="4">
        <f t="shared" si="11"/>
        <v>7.5459319999999996</v>
      </c>
      <c r="G210" s="4">
        <v>4.2</v>
      </c>
      <c r="H210" s="4">
        <f t="shared" si="12"/>
        <v>6.5</v>
      </c>
    </row>
    <row r="211" spans="1:8">
      <c r="A211">
        <v>140</v>
      </c>
      <c r="B211" t="s">
        <v>7</v>
      </c>
      <c r="C211">
        <v>134.1</v>
      </c>
      <c r="E211" s="4">
        <v>2.2000000000000002</v>
      </c>
      <c r="F211" s="4">
        <f t="shared" si="11"/>
        <v>7.2178480000000009</v>
      </c>
      <c r="G211" s="4">
        <v>3.2</v>
      </c>
      <c r="H211" s="4">
        <f t="shared" si="12"/>
        <v>5.4</v>
      </c>
    </row>
    <row r="212" spans="1:8">
      <c r="A212">
        <v>226</v>
      </c>
      <c r="B212" t="s">
        <v>1</v>
      </c>
      <c r="C212">
        <v>134.19999999999999</v>
      </c>
      <c r="E212" s="4">
        <v>2.9</v>
      </c>
      <c r="F212" s="4">
        <f t="shared" si="11"/>
        <v>9.5144359999999999</v>
      </c>
      <c r="G212" s="4">
        <v>4.2</v>
      </c>
      <c r="H212" s="4">
        <f t="shared" si="12"/>
        <v>7.1</v>
      </c>
    </row>
    <row r="213" spans="1:8">
      <c r="A213">
        <v>141</v>
      </c>
      <c r="B213" t="s">
        <v>1</v>
      </c>
      <c r="C213">
        <v>134.25</v>
      </c>
      <c r="E213" s="4">
        <v>1.7</v>
      </c>
      <c r="F213" s="4">
        <f t="shared" si="11"/>
        <v>5.5774279999999994</v>
      </c>
      <c r="G213" s="4">
        <v>4.2</v>
      </c>
      <c r="H213" s="4">
        <f t="shared" si="12"/>
        <v>5.9</v>
      </c>
    </row>
    <row r="214" spans="1:8">
      <c r="A214">
        <v>142</v>
      </c>
      <c r="B214" t="s">
        <v>1</v>
      </c>
      <c r="C214">
        <v>134.30000000000001</v>
      </c>
      <c r="E214" s="4">
        <v>2.8</v>
      </c>
      <c r="F214" s="4">
        <f t="shared" si="11"/>
        <v>9.1863519999999994</v>
      </c>
      <c r="G214" s="4">
        <v>2.8</v>
      </c>
      <c r="H214" s="4">
        <f t="shared" si="12"/>
        <v>5.6</v>
      </c>
    </row>
    <row r="215" spans="1:8">
      <c r="A215">
        <v>143</v>
      </c>
      <c r="B215" t="s">
        <v>1</v>
      </c>
      <c r="C215">
        <v>134.5</v>
      </c>
      <c r="E215" s="4">
        <v>1.9</v>
      </c>
      <c r="F215" s="4">
        <f t="shared" si="11"/>
        <v>6.2335959999999995</v>
      </c>
      <c r="G215" s="4">
        <v>2.2000000000000002</v>
      </c>
      <c r="H215" s="4">
        <f t="shared" si="12"/>
        <v>4.0999999999999996</v>
      </c>
    </row>
    <row r="216" spans="1:8">
      <c r="A216">
        <v>146</v>
      </c>
      <c r="B216" t="s">
        <v>1</v>
      </c>
      <c r="C216">
        <v>135.15</v>
      </c>
      <c r="E216" s="4">
        <v>3.3</v>
      </c>
      <c r="F216" s="4">
        <f t="shared" si="11"/>
        <v>10.826772</v>
      </c>
      <c r="G216" s="4">
        <v>5.2</v>
      </c>
      <c r="H216" s="4">
        <f t="shared" si="12"/>
        <v>8.5</v>
      </c>
    </row>
    <row r="217" spans="1:8">
      <c r="A217">
        <v>231</v>
      </c>
      <c r="B217" t="s">
        <v>1</v>
      </c>
      <c r="C217">
        <v>135.19999999999999</v>
      </c>
      <c r="E217" s="4">
        <v>1.4</v>
      </c>
      <c r="F217" s="4">
        <f t="shared" si="11"/>
        <v>4.5931759999999997</v>
      </c>
      <c r="G217" s="4">
        <v>1.5</v>
      </c>
      <c r="H217" s="4">
        <f t="shared" si="12"/>
        <v>2.9</v>
      </c>
    </row>
    <row r="218" spans="1:8">
      <c r="A218">
        <v>232</v>
      </c>
      <c r="B218" t="s">
        <v>1</v>
      </c>
      <c r="C218">
        <v>135.5</v>
      </c>
      <c r="E218" s="4">
        <v>2.4000000000000004</v>
      </c>
      <c r="F218" s="4">
        <f t="shared" si="11"/>
        <v>7.874016000000001</v>
      </c>
      <c r="G218" s="4">
        <v>2.6</v>
      </c>
      <c r="H218" s="4">
        <f t="shared" si="12"/>
        <v>5</v>
      </c>
    </row>
    <row r="219" spans="1:8">
      <c r="A219">
        <v>149</v>
      </c>
      <c r="B219" t="s">
        <v>1</v>
      </c>
      <c r="C219">
        <v>135.80000000000001</v>
      </c>
      <c r="E219" s="4">
        <v>1.5</v>
      </c>
      <c r="F219" s="4">
        <f t="shared" si="11"/>
        <v>4.9212600000000002</v>
      </c>
      <c r="G219" s="4">
        <v>2.8</v>
      </c>
      <c r="H219" s="4">
        <f t="shared" si="12"/>
        <v>4.3</v>
      </c>
    </row>
    <row r="220" spans="1:8">
      <c r="A220">
        <v>443</v>
      </c>
      <c r="B220" t="s">
        <v>1</v>
      </c>
      <c r="C220">
        <v>136.1</v>
      </c>
      <c r="E220" s="4">
        <v>2</v>
      </c>
      <c r="F220" s="4">
        <f t="shared" si="11"/>
        <v>6.56168</v>
      </c>
      <c r="G220" s="4">
        <v>2.1</v>
      </c>
      <c r="H220" s="4">
        <f t="shared" si="12"/>
        <v>4.0999999999999996</v>
      </c>
    </row>
    <row r="221" spans="1:8">
      <c r="A221">
        <v>236</v>
      </c>
      <c r="B221" t="s">
        <v>1</v>
      </c>
      <c r="C221">
        <v>136.19999999999999</v>
      </c>
      <c r="E221" s="4">
        <v>1.9</v>
      </c>
      <c r="F221" s="4">
        <f t="shared" si="11"/>
        <v>6.2335959999999995</v>
      </c>
      <c r="G221" s="4">
        <v>2.8</v>
      </c>
      <c r="H221" s="4">
        <f t="shared" si="12"/>
        <v>4.6999999999999993</v>
      </c>
    </row>
    <row r="222" spans="1:8">
      <c r="A222">
        <v>151</v>
      </c>
      <c r="B222" t="s">
        <v>1</v>
      </c>
      <c r="C222">
        <v>136.25</v>
      </c>
      <c r="E222" s="4">
        <v>1.84</v>
      </c>
      <c r="F222" s="4">
        <f t="shared" si="11"/>
        <v>6.0367456000000006</v>
      </c>
      <c r="G222" s="4">
        <v>1.8</v>
      </c>
      <c r="H222" s="4">
        <f t="shared" si="12"/>
        <v>3.64</v>
      </c>
    </row>
    <row r="223" spans="1:8">
      <c r="A223">
        <v>239</v>
      </c>
      <c r="B223" t="s">
        <v>1</v>
      </c>
      <c r="C223">
        <v>136.69999999999999</v>
      </c>
      <c r="E223" s="4">
        <v>1.6</v>
      </c>
      <c r="F223" s="4">
        <f t="shared" si="11"/>
        <v>5.2493440000000007</v>
      </c>
      <c r="G223" s="4">
        <v>4.4000000000000004</v>
      </c>
      <c r="H223" s="4">
        <f t="shared" si="12"/>
        <v>6</v>
      </c>
    </row>
    <row r="224" spans="1:8">
      <c r="A224">
        <v>154</v>
      </c>
      <c r="B224" t="s">
        <v>7</v>
      </c>
      <c r="C224">
        <v>136.85</v>
      </c>
      <c r="E224" s="4">
        <v>0.3</v>
      </c>
      <c r="F224" s="4">
        <f t="shared" si="11"/>
        <v>0.9842519999999999</v>
      </c>
      <c r="G224" s="4">
        <v>2.9</v>
      </c>
      <c r="H224" s="4">
        <f t="shared" si="12"/>
        <v>3.1999999999999997</v>
      </c>
    </row>
    <row r="225" spans="1:8">
      <c r="A225">
        <v>240</v>
      </c>
      <c r="B225" t="s">
        <v>1</v>
      </c>
      <c r="C225">
        <v>137</v>
      </c>
      <c r="E225" s="4">
        <v>0.7</v>
      </c>
      <c r="F225" s="4">
        <f t="shared" si="11"/>
        <v>2.2965879999999999</v>
      </c>
      <c r="G225" s="4">
        <v>1.4</v>
      </c>
      <c r="H225" s="4">
        <f t="shared" si="12"/>
        <v>2.0999999999999996</v>
      </c>
    </row>
    <row r="226" spans="1:8">
      <c r="A226">
        <v>241</v>
      </c>
      <c r="B226" t="s">
        <v>10</v>
      </c>
      <c r="C226">
        <v>137.35</v>
      </c>
      <c r="E226" s="4">
        <v>0.8</v>
      </c>
      <c r="F226" s="4">
        <f t="shared" si="11"/>
        <v>2.6246720000000003</v>
      </c>
      <c r="G226" s="4">
        <v>2.1</v>
      </c>
      <c r="H226" s="4">
        <f t="shared" si="12"/>
        <v>2.9000000000000004</v>
      </c>
    </row>
    <row r="227" spans="1:8">
      <c r="A227">
        <v>242</v>
      </c>
      <c r="B227" t="s">
        <v>1</v>
      </c>
      <c r="C227">
        <v>137.5</v>
      </c>
      <c r="E227" s="4">
        <v>1.9</v>
      </c>
      <c r="F227" s="4">
        <f t="shared" si="11"/>
        <v>6.2335959999999995</v>
      </c>
      <c r="G227" s="4">
        <v>3.3</v>
      </c>
      <c r="H227" s="4">
        <f t="shared" si="12"/>
        <v>5.1999999999999993</v>
      </c>
    </row>
    <row r="228" spans="1:8">
      <c r="A228">
        <v>159</v>
      </c>
      <c r="B228" t="s">
        <v>1</v>
      </c>
      <c r="C228">
        <v>137.65</v>
      </c>
      <c r="E228" s="4">
        <v>1.3</v>
      </c>
      <c r="F228" s="4">
        <f t="shared" si="11"/>
        <v>4.2650920000000001</v>
      </c>
      <c r="G228" s="4">
        <v>2</v>
      </c>
      <c r="H228" s="4">
        <f t="shared" si="12"/>
        <v>3.3</v>
      </c>
    </row>
    <row r="229" spans="1:8">
      <c r="A229">
        <v>161</v>
      </c>
      <c r="B229" t="s">
        <v>1</v>
      </c>
      <c r="C229">
        <v>138.05000000000001</v>
      </c>
      <c r="E229" s="4">
        <v>0.3</v>
      </c>
      <c r="F229" s="4">
        <f t="shared" si="11"/>
        <v>0.9842519999999999</v>
      </c>
      <c r="G229" s="4">
        <v>2.4</v>
      </c>
      <c r="H229" s="4">
        <f t="shared" si="12"/>
        <v>2.6999999999999997</v>
      </c>
    </row>
    <row r="230" spans="1:8">
      <c r="A230">
        <v>249</v>
      </c>
      <c r="B230" t="s">
        <v>1</v>
      </c>
      <c r="C230">
        <v>138.44999999999999</v>
      </c>
      <c r="E230" s="4">
        <v>1.5</v>
      </c>
      <c r="F230" s="4">
        <f t="shared" si="11"/>
        <v>4.9212600000000002</v>
      </c>
      <c r="G230" s="4">
        <v>2.1</v>
      </c>
      <c r="H230" s="4">
        <f t="shared" si="12"/>
        <v>3.6</v>
      </c>
    </row>
    <row r="231" spans="1:8">
      <c r="A231">
        <v>164</v>
      </c>
      <c r="B231" t="s">
        <v>1</v>
      </c>
      <c r="C231">
        <v>138.6</v>
      </c>
      <c r="E231" s="4">
        <v>1.2</v>
      </c>
      <c r="F231" s="4">
        <f t="shared" si="11"/>
        <v>3.9370079999999996</v>
      </c>
      <c r="G231" s="4">
        <v>3.2</v>
      </c>
      <c r="H231" s="4">
        <f t="shared" si="12"/>
        <v>4.4000000000000004</v>
      </c>
    </row>
    <row r="232" spans="1:8">
      <c r="A232">
        <v>250</v>
      </c>
      <c r="B232" t="s">
        <v>1</v>
      </c>
      <c r="C232">
        <v>138.75</v>
      </c>
      <c r="E232" s="4">
        <v>1.2</v>
      </c>
      <c r="F232" s="4">
        <f t="shared" si="11"/>
        <v>3.9370079999999996</v>
      </c>
      <c r="G232" s="4">
        <v>2.5</v>
      </c>
      <c r="H232" s="4">
        <f t="shared" si="12"/>
        <v>3.7</v>
      </c>
    </row>
    <row r="233" spans="1:8">
      <c r="A233">
        <v>253</v>
      </c>
      <c r="B233" t="s">
        <v>1</v>
      </c>
      <c r="C233">
        <v>139.30000000000001</v>
      </c>
      <c r="E233" s="4">
        <v>1.9</v>
      </c>
      <c r="F233" s="4">
        <f t="shared" si="11"/>
        <v>6.2335959999999995</v>
      </c>
      <c r="G233" s="4">
        <v>1.7</v>
      </c>
      <c r="H233" s="4">
        <f t="shared" si="12"/>
        <v>3.5999999999999996</v>
      </c>
    </row>
    <row r="234" spans="1:8">
      <c r="A234">
        <v>255</v>
      </c>
      <c r="B234" t="s">
        <v>1</v>
      </c>
      <c r="C234">
        <v>139.80000000000001</v>
      </c>
      <c r="E234" s="4">
        <v>1.54</v>
      </c>
      <c r="F234" s="4">
        <f t="shared" si="11"/>
        <v>5.0524936</v>
      </c>
      <c r="G234" s="4">
        <v>2.2000000000000002</v>
      </c>
      <c r="H234" s="4">
        <f t="shared" si="12"/>
        <v>3.74</v>
      </c>
    </row>
    <row r="235" spans="1:8">
      <c r="A235">
        <v>171</v>
      </c>
      <c r="B235" t="s">
        <v>10</v>
      </c>
      <c r="C235">
        <v>140</v>
      </c>
      <c r="E235" s="4">
        <v>0.2</v>
      </c>
      <c r="F235" s="4">
        <f t="shared" si="11"/>
        <v>0.65616800000000008</v>
      </c>
      <c r="G235" s="4">
        <v>4.4000000000000004</v>
      </c>
      <c r="H235" s="4">
        <f t="shared" si="12"/>
        <v>4.6000000000000005</v>
      </c>
    </row>
    <row r="236" spans="1:8">
      <c r="A236">
        <v>256</v>
      </c>
      <c r="B236" t="s">
        <v>1</v>
      </c>
      <c r="C236">
        <v>140.19999999999999</v>
      </c>
      <c r="E236" s="4">
        <v>1.8</v>
      </c>
      <c r="F236" s="4">
        <f t="shared" si="11"/>
        <v>5.9055119999999999</v>
      </c>
      <c r="G236" s="4">
        <v>3.2</v>
      </c>
      <c r="H236" s="4">
        <f t="shared" si="12"/>
        <v>5</v>
      </c>
    </row>
    <row r="237" spans="1:8">
      <c r="A237">
        <v>174</v>
      </c>
      <c r="B237" t="s">
        <v>1</v>
      </c>
      <c r="C237">
        <v>140.65</v>
      </c>
      <c r="E237" s="4">
        <v>2.0999999999999996</v>
      </c>
      <c r="F237" s="4">
        <f t="shared" si="11"/>
        <v>6.8897639999999987</v>
      </c>
      <c r="G237" s="4">
        <v>2.4</v>
      </c>
      <c r="H237" s="4">
        <f t="shared" si="12"/>
        <v>4.5</v>
      </c>
    </row>
    <row r="238" spans="1:8">
      <c r="A238">
        <v>258</v>
      </c>
      <c r="B238" t="s">
        <v>1</v>
      </c>
      <c r="C238">
        <v>140.69999999999999</v>
      </c>
      <c r="E238" s="4">
        <v>1.1300000000000001</v>
      </c>
      <c r="F238" s="4">
        <f t="shared" si="11"/>
        <v>3.7073492000000003</v>
      </c>
      <c r="G238" s="4">
        <v>3.2</v>
      </c>
      <c r="H238" s="4">
        <f t="shared" si="12"/>
        <v>4.33</v>
      </c>
    </row>
    <row r="239" spans="1:8">
      <c r="A239">
        <v>176</v>
      </c>
      <c r="B239" t="s">
        <v>1</v>
      </c>
      <c r="C239">
        <v>141.05000000000001</v>
      </c>
      <c r="E239" s="4">
        <v>1.6</v>
      </c>
      <c r="F239" s="4">
        <f t="shared" si="11"/>
        <v>5.2493440000000007</v>
      </c>
      <c r="G239" s="4">
        <v>4.0999999999999996</v>
      </c>
      <c r="H239" s="4">
        <f t="shared" si="12"/>
        <v>5.6999999999999993</v>
      </c>
    </row>
    <row r="240" spans="1:8">
      <c r="A240">
        <v>260</v>
      </c>
      <c r="B240" t="s">
        <v>1</v>
      </c>
      <c r="C240">
        <v>141.15</v>
      </c>
      <c r="E240" s="4">
        <v>1.5</v>
      </c>
      <c r="F240" s="4">
        <f t="shared" si="11"/>
        <v>4.9212600000000002</v>
      </c>
      <c r="G240" s="4">
        <v>4.8</v>
      </c>
      <c r="H240" s="4">
        <f t="shared" si="12"/>
        <v>6.3</v>
      </c>
    </row>
    <row r="241" spans="1:8">
      <c r="A241">
        <v>177</v>
      </c>
      <c r="B241" t="s">
        <v>1</v>
      </c>
      <c r="C241">
        <v>141.25</v>
      </c>
      <c r="E241" s="4">
        <v>1.1000000000000001</v>
      </c>
      <c r="F241" s="4">
        <f t="shared" si="11"/>
        <v>3.6089240000000005</v>
      </c>
      <c r="G241" s="4">
        <v>4.2</v>
      </c>
      <c r="H241" s="4">
        <f t="shared" si="12"/>
        <v>5.3000000000000007</v>
      </c>
    </row>
    <row r="242" spans="1:8">
      <c r="A242">
        <v>261</v>
      </c>
      <c r="B242" t="s">
        <v>1</v>
      </c>
      <c r="C242">
        <v>141.30000000000001</v>
      </c>
      <c r="E242" s="4">
        <v>0.5</v>
      </c>
      <c r="F242" s="4">
        <f t="shared" si="11"/>
        <v>1.64042</v>
      </c>
      <c r="G242" s="4">
        <v>3</v>
      </c>
      <c r="H242" s="4">
        <f t="shared" si="12"/>
        <v>3.5</v>
      </c>
    </row>
    <row r="243" spans="1:8">
      <c r="A243">
        <v>178</v>
      </c>
      <c r="B243" t="s">
        <v>1</v>
      </c>
      <c r="C243">
        <v>141.35</v>
      </c>
      <c r="E243" s="4">
        <v>0.6</v>
      </c>
      <c r="F243" s="4">
        <f t="shared" si="11"/>
        <v>1.9685039999999998</v>
      </c>
      <c r="G243" s="4">
        <v>3.6</v>
      </c>
      <c r="H243" s="4">
        <f t="shared" si="12"/>
        <v>4.2</v>
      </c>
    </row>
    <row r="244" spans="1:8">
      <c r="A244">
        <v>179</v>
      </c>
      <c r="B244" t="s">
        <v>10</v>
      </c>
      <c r="C244">
        <v>141.75</v>
      </c>
      <c r="E244" s="4">
        <v>0.7</v>
      </c>
      <c r="F244" s="4">
        <f t="shared" si="11"/>
        <v>2.2965879999999999</v>
      </c>
      <c r="G244" s="4">
        <v>4.3</v>
      </c>
      <c r="H244" s="4">
        <f t="shared" si="12"/>
        <v>5</v>
      </c>
    </row>
    <row r="245" spans="1:8">
      <c r="A245">
        <v>263</v>
      </c>
      <c r="B245" t="s">
        <v>7</v>
      </c>
      <c r="C245">
        <v>141.80000000000001</v>
      </c>
      <c r="E245" s="4">
        <v>1</v>
      </c>
      <c r="F245" s="4">
        <f t="shared" si="11"/>
        <v>3.28084</v>
      </c>
      <c r="G245" s="4">
        <v>3.9</v>
      </c>
      <c r="H245" s="4">
        <f t="shared" si="12"/>
        <v>4.9000000000000004</v>
      </c>
    </row>
    <row r="246" spans="1:8">
      <c r="A246">
        <v>181</v>
      </c>
      <c r="B246" t="s">
        <v>1</v>
      </c>
      <c r="C246">
        <v>142</v>
      </c>
      <c r="E246" s="4">
        <v>2.2000000000000002</v>
      </c>
      <c r="F246" s="4">
        <f t="shared" si="11"/>
        <v>7.2178480000000009</v>
      </c>
      <c r="G246" s="4">
        <v>4.2</v>
      </c>
      <c r="H246" s="4">
        <f t="shared" si="12"/>
        <v>6.4</v>
      </c>
    </row>
    <row r="247" spans="1:8">
      <c r="A247">
        <v>182</v>
      </c>
      <c r="B247" t="s">
        <v>1</v>
      </c>
      <c r="C247">
        <v>142.19999999999999</v>
      </c>
      <c r="E247" s="4">
        <v>1.3</v>
      </c>
      <c r="F247" s="4">
        <f t="shared" si="11"/>
        <v>4.2650920000000001</v>
      </c>
      <c r="G247" s="4">
        <v>3.3</v>
      </c>
      <c r="H247" s="4">
        <f t="shared" si="12"/>
        <v>4.5999999999999996</v>
      </c>
    </row>
    <row r="248" spans="1:8">
      <c r="A248">
        <v>183</v>
      </c>
      <c r="B248" t="s">
        <v>1</v>
      </c>
      <c r="C248">
        <v>142.35</v>
      </c>
      <c r="E248" s="4">
        <v>1.7</v>
      </c>
      <c r="F248" s="4">
        <f t="shared" si="11"/>
        <v>5.5774279999999994</v>
      </c>
      <c r="G248" s="4">
        <v>2.8</v>
      </c>
      <c r="H248" s="4">
        <f t="shared" si="12"/>
        <v>4.5</v>
      </c>
    </row>
    <row r="249" spans="1:8">
      <c r="A249">
        <v>184</v>
      </c>
      <c r="B249" t="s">
        <v>1</v>
      </c>
      <c r="C249">
        <v>142.5</v>
      </c>
      <c r="E249" s="4">
        <v>1.9</v>
      </c>
      <c r="F249" s="4">
        <f t="shared" si="11"/>
        <v>6.2335959999999995</v>
      </c>
      <c r="G249" s="4">
        <v>1.7</v>
      </c>
      <c r="H249" s="4">
        <f t="shared" si="12"/>
        <v>3.5999999999999996</v>
      </c>
    </row>
    <row r="250" spans="1:8">
      <c r="A250">
        <v>185</v>
      </c>
      <c r="B250" t="s">
        <v>1</v>
      </c>
      <c r="C250">
        <v>142.65</v>
      </c>
      <c r="E250" s="4">
        <v>2.6</v>
      </c>
      <c r="F250" s="4">
        <f t="shared" si="11"/>
        <v>8.5301840000000002</v>
      </c>
      <c r="G250" s="4">
        <v>2.2999999999999998</v>
      </c>
      <c r="H250" s="4">
        <f t="shared" si="12"/>
        <v>4.9000000000000004</v>
      </c>
    </row>
    <row r="251" spans="1:8">
      <c r="A251">
        <v>186</v>
      </c>
      <c r="B251" t="s">
        <v>1</v>
      </c>
      <c r="C251">
        <v>142.85</v>
      </c>
      <c r="E251" s="4">
        <v>3.4</v>
      </c>
      <c r="F251" s="4">
        <f t="shared" si="11"/>
        <v>11.154855999999999</v>
      </c>
      <c r="G251" s="4">
        <v>3</v>
      </c>
      <c r="H251" s="4">
        <f t="shared" si="12"/>
        <v>6.4</v>
      </c>
    </row>
    <row r="252" spans="1:8">
      <c r="A252">
        <v>447</v>
      </c>
      <c r="B252" t="s">
        <v>1</v>
      </c>
      <c r="C252">
        <v>142.94999999999999</v>
      </c>
      <c r="E252" s="4">
        <v>0.83</v>
      </c>
      <c r="F252" s="4">
        <f t="shared" si="11"/>
        <v>2.7230971999999998</v>
      </c>
      <c r="G252" s="4">
        <v>1.4</v>
      </c>
      <c r="H252" s="4">
        <f t="shared" si="12"/>
        <v>2.23</v>
      </c>
    </row>
    <row r="253" spans="1:8">
      <c r="A253">
        <v>187</v>
      </c>
      <c r="B253" t="s">
        <v>1</v>
      </c>
      <c r="C253">
        <v>143.05000000000001</v>
      </c>
      <c r="E253" s="4">
        <v>2.4</v>
      </c>
      <c r="F253" s="4">
        <f t="shared" si="11"/>
        <v>7.8740159999999992</v>
      </c>
      <c r="G253" s="4">
        <v>1.7</v>
      </c>
      <c r="H253" s="4">
        <f t="shared" si="12"/>
        <v>4.0999999999999996</v>
      </c>
    </row>
    <row r="254" spans="1:8">
      <c r="A254">
        <v>188</v>
      </c>
      <c r="B254" t="s">
        <v>1</v>
      </c>
      <c r="C254">
        <v>143.19999999999999</v>
      </c>
      <c r="E254" s="4">
        <v>2.1</v>
      </c>
      <c r="F254" s="4">
        <f t="shared" si="11"/>
        <v>6.8897640000000004</v>
      </c>
      <c r="G254" s="4">
        <v>2.2999999999999998</v>
      </c>
      <c r="H254" s="4">
        <f t="shared" si="12"/>
        <v>4.4000000000000004</v>
      </c>
    </row>
    <row r="255" spans="1:8">
      <c r="A255">
        <v>448</v>
      </c>
      <c r="B255" t="s">
        <v>1</v>
      </c>
      <c r="C255">
        <v>143.35</v>
      </c>
      <c r="E255" s="4">
        <v>2.2000000000000002</v>
      </c>
      <c r="F255" s="4">
        <f t="shared" si="11"/>
        <v>7.2178480000000009</v>
      </c>
      <c r="G255" s="4">
        <v>2.2000000000000002</v>
      </c>
      <c r="H255" s="4">
        <f t="shared" si="12"/>
        <v>4.4000000000000004</v>
      </c>
    </row>
    <row r="256" spans="1:8">
      <c r="A256">
        <v>189</v>
      </c>
      <c r="B256" t="s">
        <v>1</v>
      </c>
      <c r="C256">
        <v>143.4</v>
      </c>
      <c r="E256" s="4">
        <v>1.9</v>
      </c>
      <c r="F256" s="4">
        <f t="shared" si="11"/>
        <v>6.2335959999999995</v>
      </c>
      <c r="G256" s="4">
        <v>4.4000000000000004</v>
      </c>
      <c r="H256" s="4">
        <f t="shared" si="12"/>
        <v>6.3000000000000007</v>
      </c>
    </row>
    <row r="257" spans="1:8">
      <c r="A257">
        <v>190</v>
      </c>
      <c r="B257" t="s">
        <v>1</v>
      </c>
      <c r="C257">
        <v>143.6</v>
      </c>
      <c r="E257" s="4">
        <v>2.2000000000000002</v>
      </c>
      <c r="F257" s="4">
        <f t="shared" si="11"/>
        <v>7.2178480000000009</v>
      </c>
      <c r="G257" s="4">
        <v>4.9000000000000004</v>
      </c>
      <c r="H257" s="4">
        <f t="shared" si="12"/>
        <v>7.1000000000000005</v>
      </c>
    </row>
    <row r="258" spans="1:8">
      <c r="A258">
        <v>449</v>
      </c>
      <c r="B258" t="s">
        <v>1</v>
      </c>
      <c r="C258">
        <v>143.65</v>
      </c>
      <c r="E258" s="4">
        <v>1.6</v>
      </c>
      <c r="F258" s="4">
        <f t="shared" si="11"/>
        <v>5.2493440000000007</v>
      </c>
      <c r="G258" s="4">
        <v>1.8</v>
      </c>
      <c r="H258" s="4">
        <f t="shared" si="12"/>
        <v>3.4000000000000004</v>
      </c>
    </row>
    <row r="259" spans="1:8">
      <c r="A259">
        <v>463</v>
      </c>
      <c r="B259" t="s">
        <v>1</v>
      </c>
      <c r="C259">
        <v>144.15</v>
      </c>
      <c r="E259" s="4">
        <v>2.5</v>
      </c>
      <c r="F259" s="4">
        <f t="shared" ref="F259:F264" si="13">E259*3.28084</f>
        <v>8.2020999999999997</v>
      </c>
      <c r="G259" s="4">
        <v>2.2000000000000002</v>
      </c>
      <c r="H259" s="4">
        <f t="shared" ref="H259:H264" si="14">E259+G259</f>
        <v>4.7</v>
      </c>
    </row>
    <row r="260" spans="1:8">
      <c r="A260">
        <v>454</v>
      </c>
      <c r="B260" t="s">
        <v>1</v>
      </c>
      <c r="C260">
        <v>144.25</v>
      </c>
      <c r="E260" s="4">
        <v>2.8</v>
      </c>
      <c r="F260" s="4">
        <f t="shared" si="13"/>
        <v>9.1863519999999994</v>
      </c>
      <c r="G260" s="4">
        <v>3.3</v>
      </c>
      <c r="H260" s="4">
        <f t="shared" si="14"/>
        <v>6.1</v>
      </c>
    </row>
    <row r="261" spans="1:8">
      <c r="A261">
        <v>456</v>
      </c>
      <c r="B261" t="s">
        <v>1</v>
      </c>
      <c r="C261">
        <v>144.5</v>
      </c>
      <c r="E261" s="4">
        <v>2.8</v>
      </c>
      <c r="F261" s="4">
        <f t="shared" si="13"/>
        <v>9.1863519999999994</v>
      </c>
      <c r="G261" s="4">
        <v>3.8</v>
      </c>
      <c r="H261" s="4">
        <f t="shared" si="14"/>
        <v>6.6</v>
      </c>
    </row>
    <row r="262" spans="1:8">
      <c r="A262">
        <v>465</v>
      </c>
      <c r="B262" t="s">
        <v>1</v>
      </c>
      <c r="C262">
        <v>144.55000000000001</v>
      </c>
      <c r="E262" s="4">
        <v>1.6</v>
      </c>
      <c r="F262" s="4">
        <f t="shared" si="13"/>
        <v>5.2493440000000007</v>
      </c>
      <c r="G262" s="4">
        <v>3.1</v>
      </c>
      <c r="H262" s="4">
        <f t="shared" si="14"/>
        <v>4.7</v>
      </c>
    </row>
    <row r="263" spans="1:8">
      <c r="A263">
        <v>457</v>
      </c>
      <c r="B263" t="s">
        <v>1</v>
      </c>
      <c r="C263">
        <v>144.85</v>
      </c>
      <c r="E263" s="4">
        <v>2.2000000000000002</v>
      </c>
      <c r="F263" s="4">
        <f t="shared" si="13"/>
        <v>7.2178480000000009</v>
      </c>
      <c r="G263" s="4">
        <v>1.6</v>
      </c>
      <c r="H263" s="4">
        <f t="shared" si="14"/>
        <v>3.8000000000000003</v>
      </c>
    </row>
    <row r="264" spans="1:8">
      <c r="A264">
        <v>468</v>
      </c>
      <c r="B264" t="s">
        <v>1</v>
      </c>
      <c r="C264">
        <v>145.25</v>
      </c>
      <c r="E264" s="4">
        <v>1.9</v>
      </c>
      <c r="F264" s="4">
        <f t="shared" si="13"/>
        <v>6.2335959999999995</v>
      </c>
      <c r="G264" s="4">
        <v>3.1</v>
      </c>
      <c r="H264" s="4">
        <f t="shared" si="14"/>
        <v>5</v>
      </c>
    </row>
  </sheetData>
  <sortState ref="B2:G491">
    <sortCondition ref="D2:D491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I7" sqref="I7"/>
    </sheetView>
  </sheetViews>
  <sheetFormatPr defaultRowHeight="15"/>
  <cols>
    <col min="5" max="5" width="17.28515625" bestFit="1" customWidth="1"/>
    <col min="6" max="6" width="14.7109375" bestFit="1" customWidth="1"/>
  </cols>
  <sheetData>
    <row r="1" spans="1:16">
      <c r="A1" s="3" t="s">
        <v>3</v>
      </c>
      <c r="B1" s="3" t="s">
        <v>4</v>
      </c>
      <c r="C1" s="3" t="s">
        <v>1409</v>
      </c>
      <c r="D1" s="3" t="s">
        <v>1410</v>
      </c>
      <c r="E1" s="10" t="s">
        <v>1480</v>
      </c>
      <c r="F1" s="10" t="s">
        <v>1481</v>
      </c>
      <c r="G1" s="6" t="s">
        <v>1482</v>
      </c>
    </row>
    <row r="2" spans="1:16">
      <c r="A2" t="s">
        <v>10</v>
      </c>
      <c r="B2">
        <v>282</v>
      </c>
      <c r="C2">
        <v>104.4</v>
      </c>
      <c r="D2">
        <v>104</v>
      </c>
      <c r="E2" s="4">
        <v>1.2</v>
      </c>
      <c r="F2" s="4">
        <v>2.7</v>
      </c>
      <c r="G2" s="4">
        <v>3.9000000000000004</v>
      </c>
    </row>
    <row r="3" spans="1:16">
      <c r="A3" t="s">
        <v>1</v>
      </c>
      <c r="B3">
        <v>283</v>
      </c>
      <c r="C3">
        <v>104.6</v>
      </c>
      <c r="D3">
        <v>104</v>
      </c>
      <c r="E3" s="4">
        <v>2.2999999999999998</v>
      </c>
      <c r="F3" s="4">
        <v>2.8</v>
      </c>
      <c r="G3" s="4">
        <v>5.0999999999999996</v>
      </c>
      <c r="K3" t="s">
        <v>1427</v>
      </c>
    </row>
    <row r="4" spans="1:16">
      <c r="A4" t="s">
        <v>10</v>
      </c>
      <c r="B4">
        <v>284</v>
      </c>
      <c r="C4">
        <v>104.9</v>
      </c>
      <c r="D4">
        <v>104</v>
      </c>
      <c r="E4" s="4">
        <v>0.62</v>
      </c>
      <c r="F4" s="4">
        <v>4</v>
      </c>
      <c r="G4" s="4">
        <v>4.62</v>
      </c>
      <c r="K4" t="s">
        <v>1428</v>
      </c>
      <c r="L4" t="s">
        <v>1428</v>
      </c>
      <c r="M4" t="s">
        <v>1429</v>
      </c>
      <c r="N4" t="s">
        <v>1429</v>
      </c>
      <c r="O4" t="s">
        <v>1430</v>
      </c>
      <c r="P4" t="s">
        <v>1430</v>
      </c>
    </row>
    <row r="5" spans="1:16">
      <c r="A5" t="s">
        <v>10</v>
      </c>
      <c r="B5">
        <v>285</v>
      </c>
      <c r="C5">
        <v>105.15</v>
      </c>
      <c r="D5">
        <v>104</v>
      </c>
      <c r="E5" s="4">
        <v>1.38</v>
      </c>
      <c r="F5" s="4">
        <v>3.3</v>
      </c>
      <c r="G5" s="4">
        <v>4.68</v>
      </c>
      <c r="J5" t="s">
        <v>1418</v>
      </c>
      <c r="K5" t="s">
        <v>1449</v>
      </c>
      <c r="L5" t="s">
        <v>1450</v>
      </c>
      <c r="M5" t="s">
        <v>1449</v>
      </c>
      <c r="N5" t="s">
        <v>1450</v>
      </c>
      <c r="O5" t="s">
        <v>1449</v>
      </c>
      <c r="P5" t="s">
        <v>1450</v>
      </c>
    </row>
    <row r="6" spans="1:16">
      <c r="A6" t="s">
        <v>1</v>
      </c>
      <c r="B6">
        <v>286</v>
      </c>
      <c r="C6">
        <v>105.3</v>
      </c>
      <c r="D6">
        <v>104</v>
      </c>
      <c r="E6" s="4">
        <v>1.4</v>
      </c>
      <c r="F6" s="4">
        <v>3.4</v>
      </c>
      <c r="G6" s="4">
        <v>4.8</v>
      </c>
      <c r="J6" t="s">
        <v>1419</v>
      </c>
      <c r="K6" s="4">
        <f>AVERAGE(E2:E14)</f>
        <v>1.6330769230769231</v>
      </c>
      <c r="L6" s="4">
        <f>K6*3.28084</f>
        <v>5.3578640923076923</v>
      </c>
      <c r="M6" s="4">
        <f>AVERAGE(E15:E34)</f>
        <v>1.5109999999999997</v>
      </c>
      <c r="N6" s="4">
        <f>M6*3.28084</f>
        <v>4.9573492399999992</v>
      </c>
      <c r="O6" s="4">
        <f>AVERAGE(E35:E49)</f>
        <v>1.4573333333333334</v>
      </c>
      <c r="P6">
        <f>O6*3.28084</f>
        <v>4.7812774933333335</v>
      </c>
    </row>
    <row r="7" spans="1:16">
      <c r="A7" t="s">
        <v>1</v>
      </c>
      <c r="B7">
        <v>287</v>
      </c>
      <c r="C7">
        <v>105.3</v>
      </c>
      <c r="D7">
        <v>104</v>
      </c>
      <c r="E7" s="4">
        <v>0.93</v>
      </c>
      <c r="F7" s="4">
        <v>3.4</v>
      </c>
      <c r="G7" s="4">
        <v>4.33</v>
      </c>
      <c r="J7" t="s">
        <v>1420</v>
      </c>
      <c r="K7" s="4">
        <f>STDEV(E2:E14)</f>
        <v>0.66946974807659765</v>
      </c>
      <c r="L7" s="4">
        <f t="shared" ref="L7:L12" si="0">K7*3.28084</f>
        <v>2.1964231282796245</v>
      </c>
      <c r="M7" s="4">
        <f>STDEV(E15:E34)</f>
        <v>0.52062614124472195</v>
      </c>
      <c r="N7" s="4">
        <f t="shared" ref="N7:N12" si="1">M7*3.28084</f>
        <v>1.7080910692413336</v>
      </c>
      <c r="O7" s="4">
        <f>STDEV(E35:E49)</f>
        <v>0.78507021220731488</v>
      </c>
      <c r="P7">
        <f t="shared" ref="P7:P12" si="2">O7*3.28084</f>
        <v>2.5756897550182467</v>
      </c>
    </row>
    <row r="8" spans="1:16">
      <c r="A8" t="s">
        <v>10</v>
      </c>
      <c r="B8">
        <v>290</v>
      </c>
      <c r="C8">
        <v>105.4</v>
      </c>
      <c r="D8">
        <v>104</v>
      </c>
      <c r="E8" s="4">
        <v>1.88</v>
      </c>
      <c r="F8" s="4">
        <v>4</v>
      </c>
      <c r="G8" s="4">
        <v>5.88</v>
      </c>
      <c r="J8" t="s">
        <v>1417</v>
      </c>
      <c r="K8" s="4">
        <f>MAX(E2:E14)</f>
        <v>2.8</v>
      </c>
      <c r="L8" s="4">
        <f t="shared" si="0"/>
        <v>9.1863519999999994</v>
      </c>
      <c r="M8" s="4">
        <f>MAX(E15:E34)</f>
        <v>2.56</v>
      </c>
      <c r="N8" s="4">
        <f t="shared" si="1"/>
        <v>8.3989504000000004</v>
      </c>
      <c r="O8" s="4">
        <f>MAX(E35:E49)</f>
        <v>2.9</v>
      </c>
      <c r="P8">
        <f t="shared" si="2"/>
        <v>9.5144359999999999</v>
      </c>
    </row>
    <row r="9" spans="1:16">
      <c r="A9" t="s">
        <v>1</v>
      </c>
      <c r="B9">
        <v>291</v>
      </c>
      <c r="C9">
        <v>105.4</v>
      </c>
      <c r="D9">
        <v>104</v>
      </c>
      <c r="E9" s="4">
        <v>2</v>
      </c>
      <c r="F9" s="4">
        <v>3.5</v>
      </c>
      <c r="G9" s="4">
        <v>5.5</v>
      </c>
      <c r="J9" t="s">
        <v>1415</v>
      </c>
      <c r="K9">
        <f>QUARTILE(E2:E14,3)</f>
        <v>2</v>
      </c>
      <c r="L9" s="4">
        <f t="shared" si="0"/>
        <v>6.56168</v>
      </c>
      <c r="M9">
        <f>QUARTILE(E15:E34,3)</f>
        <v>1.7875000000000001</v>
      </c>
      <c r="N9" s="4">
        <f t="shared" si="1"/>
        <v>5.8645015000000003</v>
      </c>
      <c r="O9">
        <f>QUARTILE(E35:E49,3)</f>
        <v>1.9550000000000001</v>
      </c>
      <c r="P9">
        <f t="shared" si="2"/>
        <v>6.4140421999999999</v>
      </c>
    </row>
    <row r="10" spans="1:16">
      <c r="A10" t="s">
        <v>1</v>
      </c>
      <c r="B10">
        <v>288</v>
      </c>
      <c r="C10">
        <v>105.45</v>
      </c>
      <c r="D10">
        <v>104</v>
      </c>
      <c r="E10" s="4">
        <v>2.8</v>
      </c>
      <c r="F10" s="4">
        <v>5.3</v>
      </c>
      <c r="G10" s="4">
        <v>8.1</v>
      </c>
      <c r="J10" t="s">
        <v>1421</v>
      </c>
      <c r="K10" s="4">
        <f>MEDIAN(E2:E14)</f>
        <v>1.5</v>
      </c>
      <c r="L10" s="4">
        <f t="shared" si="0"/>
        <v>4.9212600000000002</v>
      </c>
      <c r="M10" s="4">
        <f>MEDIAN(E15:E34)</f>
        <v>1.54</v>
      </c>
      <c r="N10" s="4">
        <f t="shared" si="1"/>
        <v>5.0524936</v>
      </c>
      <c r="O10" s="4">
        <f>MEDIAN(E35:E49)</f>
        <v>1.78</v>
      </c>
      <c r="P10">
        <f t="shared" si="2"/>
        <v>5.8398952</v>
      </c>
    </row>
    <row r="11" spans="1:16">
      <c r="A11" t="s">
        <v>1</v>
      </c>
      <c r="B11">
        <v>289</v>
      </c>
      <c r="C11">
        <v>105.55</v>
      </c>
      <c r="D11">
        <v>104</v>
      </c>
      <c r="E11" s="4">
        <v>1.5</v>
      </c>
      <c r="F11" s="4">
        <v>4.3</v>
      </c>
      <c r="G11" s="4">
        <v>5.8</v>
      </c>
      <c r="J11" t="s">
        <v>1414</v>
      </c>
      <c r="K11">
        <f>QUARTILE(E2:E14,1)</f>
        <v>1.2</v>
      </c>
      <c r="L11" s="4">
        <f t="shared" si="0"/>
        <v>3.9370079999999996</v>
      </c>
      <c r="M11">
        <f>QUARTILE(E15:E34,1)</f>
        <v>1.2250000000000001</v>
      </c>
      <c r="N11" s="4">
        <f t="shared" si="1"/>
        <v>4.0190290000000006</v>
      </c>
      <c r="O11">
        <f>QUARTILE(E35:E49,1)</f>
        <v>0.85499999999999998</v>
      </c>
      <c r="P11">
        <f t="shared" si="2"/>
        <v>2.8051181999999999</v>
      </c>
    </row>
    <row r="12" spans="1:16">
      <c r="A12" t="s">
        <v>1</v>
      </c>
      <c r="B12">
        <v>292</v>
      </c>
      <c r="C12">
        <v>105.7</v>
      </c>
      <c r="D12">
        <v>104</v>
      </c>
      <c r="E12" s="4">
        <v>1.5</v>
      </c>
      <c r="F12" s="4">
        <v>4.9000000000000004</v>
      </c>
      <c r="G12" s="4">
        <v>6.4</v>
      </c>
      <c r="J12" t="s">
        <v>1416</v>
      </c>
      <c r="K12" s="4">
        <f>MIN(E2:E14)</f>
        <v>0.62</v>
      </c>
      <c r="L12" s="4">
        <f t="shared" si="0"/>
        <v>2.0341208000000002</v>
      </c>
      <c r="M12" s="4">
        <f>MIN(E15:E34)</f>
        <v>0.35</v>
      </c>
      <c r="N12" s="4">
        <f t="shared" si="1"/>
        <v>1.1482939999999999</v>
      </c>
      <c r="O12" s="4">
        <f>MIN(E35:E49)</f>
        <v>0.28000000000000003</v>
      </c>
      <c r="P12">
        <f t="shared" si="2"/>
        <v>0.9186352000000001</v>
      </c>
    </row>
    <row r="13" spans="1:16">
      <c r="A13" t="s">
        <v>1</v>
      </c>
      <c r="B13">
        <v>293</v>
      </c>
      <c r="C13">
        <v>105.8</v>
      </c>
      <c r="D13">
        <v>104</v>
      </c>
      <c r="E13" s="4">
        <v>2.7</v>
      </c>
      <c r="F13" s="4">
        <v>5.3</v>
      </c>
      <c r="G13" s="4">
        <v>8</v>
      </c>
    </row>
    <row r="14" spans="1:16">
      <c r="A14" t="s">
        <v>1</v>
      </c>
      <c r="B14">
        <v>294</v>
      </c>
      <c r="C14">
        <v>106.1</v>
      </c>
      <c r="D14">
        <v>104</v>
      </c>
      <c r="E14" s="4">
        <v>1.02</v>
      </c>
      <c r="F14" s="4">
        <v>5.0999999999999996</v>
      </c>
      <c r="G14" s="4">
        <v>6.1199999999999992</v>
      </c>
      <c r="K14" s="4"/>
      <c r="L14" s="4"/>
      <c r="M14" s="4"/>
      <c r="N14" s="4"/>
      <c r="O14" s="4"/>
    </row>
    <row r="15" spans="1:16">
      <c r="A15" t="s">
        <v>1</v>
      </c>
      <c r="B15">
        <v>419</v>
      </c>
      <c r="C15">
        <v>116</v>
      </c>
      <c r="D15">
        <v>115</v>
      </c>
      <c r="E15" s="4">
        <v>2.23</v>
      </c>
      <c r="F15" s="4">
        <v>2.6</v>
      </c>
      <c r="G15" s="4">
        <v>4.83</v>
      </c>
      <c r="J15" t="s">
        <v>1422</v>
      </c>
      <c r="K15">
        <f>K11</f>
        <v>1.2</v>
      </c>
      <c r="L15">
        <f>L11</f>
        <v>3.9370079999999996</v>
      </c>
      <c r="M15">
        <f t="shared" ref="M15:O15" si="3">M11</f>
        <v>1.2250000000000001</v>
      </c>
      <c r="N15">
        <f t="shared" ref="N15" si="4">N11</f>
        <v>4.0190290000000006</v>
      </c>
      <c r="O15">
        <f t="shared" si="3"/>
        <v>0.85499999999999998</v>
      </c>
      <c r="P15">
        <f t="shared" ref="P15" si="5">P11</f>
        <v>2.8051181999999999</v>
      </c>
    </row>
    <row r="16" spans="1:16">
      <c r="A16" t="s">
        <v>1</v>
      </c>
      <c r="B16">
        <v>418</v>
      </c>
      <c r="C16">
        <v>116.2</v>
      </c>
      <c r="D16">
        <v>115</v>
      </c>
      <c r="E16" s="4">
        <v>2.56</v>
      </c>
      <c r="F16" s="4">
        <v>5.8</v>
      </c>
      <c r="G16" s="4">
        <v>8.36</v>
      </c>
      <c r="J16" t="s">
        <v>1423</v>
      </c>
      <c r="K16" s="4">
        <f>K10-K11</f>
        <v>0.30000000000000004</v>
      </c>
      <c r="L16" s="4">
        <f>L10-L11</f>
        <v>0.98425200000000057</v>
      </c>
      <c r="M16" s="4">
        <f t="shared" ref="M16:O16" si="6">M10-M11</f>
        <v>0.31499999999999995</v>
      </c>
      <c r="N16" s="4">
        <f t="shared" ref="N16" si="7">N10-N11</f>
        <v>1.0334645999999994</v>
      </c>
      <c r="O16" s="4">
        <f t="shared" si="6"/>
        <v>0.92500000000000004</v>
      </c>
      <c r="P16" s="4">
        <f t="shared" ref="P16" si="8">P10-P11</f>
        <v>3.0347770000000001</v>
      </c>
    </row>
    <row r="17" spans="1:16">
      <c r="A17" t="s">
        <v>1</v>
      </c>
      <c r="B17">
        <v>416</v>
      </c>
      <c r="C17">
        <v>116.4</v>
      </c>
      <c r="D17">
        <v>115</v>
      </c>
      <c r="E17" s="4">
        <v>0.93</v>
      </c>
      <c r="F17" s="4">
        <v>2.2999999999999998</v>
      </c>
      <c r="G17" s="4">
        <v>3.23</v>
      </c>
      <c r="J17" t="s">
        <v>1424</v>
      </c>
      <c r="K17" s="4">
        <f>K9-K10</f>
        <v>0.5</v>
      </c>
      <c r="L17" s="4">
        <f>L9-L10</f>
        <v>1.6404199999999998</v>
      </c>
      <c r="M17" s="4">
        <f t="shared" ref="M17:O17" si="9">M9-M10</f>
        <v>0.24750000000000005</v>
      </c>
      <c r="N17" s="4">
        <f t="shared" ref="N17" si="10">N9-N10</f>
        <v>0.81200790000000023</v>
      </c>
      <c r="O17" s="4">
        <f t="shared" si="9"/>
        <v>0.17500000000000004</v>
      </c>
      <c r="P17" s="4">
        <f t="shared" ref="P17" si="11">P9-P10</f>
        <v>0.57414699999999996</v>
      </c>
    </row>
    <row r="18" spans="1:16">
      <c r="A18" t="s">
        <v>1</v>
      </c>
      <c r="B18">
        <v>417</v>
      </c>
      <c r="C18">
        <v>116.4</v>
      </c>
      <c r="D18">
        <v>115</v>
      </c>
      <c r="E18" s="4">
        <v>1.4</v>
      </c>
      <c r="F18" s="4">
        <v>1.7</v>
      </c>
      <c r="G18" s="4">
        <v>3.0999999999999996</v>
      </c>
      <c r="J18" t="s">
        <v>1425</v>
      </c>
      <c r="K18" s="4">
        <f>K11-K12</f>
        <v>0.57999999999999996</v>
      </c>
      <c r="L18" s="4">
        <f>L11-L12</f>
        <v>1.9028871999999994</v>
      </c>
      <c r="M18" s="4">
        <f t="shared" ref="M18:O18" si="12">M11-M12</f>
        <v>0.87500000000000011</v>
      </c>
      <c r="N18" s="4">
        <f t="shared" ref="N18" si="13">N11-N12</f>
        <v>2.8707350000000007</v>
      </c>
      <c r="O18" s="4">
        <f t="shared" si="12"/>
        <v>0.57499999999999996</v>
      </c>
      <c r="P18" s="4">
        <f t="shared" ref="P18" si="14">P11-P12</f>
        <v>1.8864829999999997</v>
      </c>
    </row>
    <row r="19" spans="1:16">
      <c r="A19" t="s">
        <v>1</v>
      </c>
      <c r="B19">
        <v>420</v>
      </c>
      <c r="D19">
        <v>115</v>
      </c>
      <c r="E19" s="4">
        <v>1.62</v>
      </c>
      <c r="F19" s="4">
        <v>6.2</v>
      </c>
      <c r="G19" s="4">
        <f>E19+F19</f>
        <v>7.82</v>
      </c>
      <c r="J19" t="s">
        <v>1426</v>
      </c>
      <c r="K19" s="4">
        <f>K8-K9</f>
        <v>0.79999999999999982</v>
      </c>
      <c r="L19" s="4">
        <f>L8-L9</f>
        <v>2.6246719999999994</v>
      </c>
      <c r="M19" s="4">
        <f t="shared" ref="M19:O19" si="15">M8-M9</f>
        <v>0.77249999999999996</v>
      </c>
      <c r="N19" s="4">
        <f t="shared" ref="N19" si="16">N8-N9</f>
        <v>2.5344489000000001</v>
      </c>
      <c r="O19" s="4">
        <f t="shared" si="15"/>
        <v>0.94499999999999984</v>
      </c>
      <c r="P19" s="4">
        <f t="shared" ref="P19" si="17">P8-P9</f>
        <v>3.1003938</v>
      </c>
    </row>
    <row r="20" spans="1:16">
      <c r="A20" t="s">
        <v>1</v>
      </c>
      <c r="B20">
        <v>421</v>
      </c>
      <c r="D20">
        <v>115</v>
      </c>
      <c r="E20" s="4">
        <v>1.23</v>
      </c>
      <c r="F20" s="4">
        <v>6.2</v>
      </c>
      <c r="G20" s="4">
        <f>E20+F20</f>
        <v>7.43</v>
      </c>
    </row>
    <row r="21" spans="1:16">
      <c r="A21" t="s">
        <v>1</v>
      </c>
      <c r="B21">
        <v>483</v>
      </c>
      <c r="C21">
        <v>115.4</v>
      </c>
      <c r="D21">
        <v>115</v>
      </c>
      <c r="E21" s="4">
        <v>1.21</v>
      </c>
      <c r="F21" s="4">
        <v>4.9000000000000004</v>
      </c>
      <c r="G21" s="4">
        <v>6.11</v>
      </c>
      <c r="K21" s="4"/>
      <c r="L21" s="4"/>
      <c r="M21" s="4"/>
      <c r="N21" s="4"/>
      <c r="O21" s="4"/>
    </row>
    <row r="22" spans="1:16">
      <c r="A22" t="s">
        <v>1</v>
      </c>
      <c r="B22">
        <v>484</v>
      </c>
      <c r="C22">
        <v>115.45</v>
      </c>
      <c r="D22">
        <v>115</v>
      </c>
      <c r="E22" s="4">
        <v>1.59</v>
      </c>
      <c r="F22" s="4">
        <v>3.6</v>
      </c>
      <c r="G22" s="4">
        <v>5.19</v>
      </c>
      <c r="K22" s="4" t="s">
        <v>1431</v>
      </c>
      <c r="L22" s="4"/>
      <c r="M22" s="4"/>
      <c r="N22" s="4"/>
      <c r="O22" s="4"/>
    </row>
    <row r="23" spans="1:16">
      <c r="A23" t="s">
        <v>1</v>
      </c>
      <c r="B23">
        <v>472</v>
      </c>
      <c r="C23">
        <v>113.4</v>
      </c>
      <c r="D23">
        <v>115</v>
      </c>
      <c r="E23" s="4">
        <v>2.0499999999999998</v>
      </c>
      <c r="F23" s="4">
        <v>2.6</v>
      </c>
      <c r="G23" s="4">
        <v>4.6500000000000004</v>
      </c>
      <c r="K23" t="s">
        <v>1428</v>
      </c>
      <c r="M23" t="s">
        <v>1429</v>
      </c>
      <c r="O23" t="s">
        <v>1430</v>
      </c>
    </row>
    <row r="24" spans="1:16">
      <c r="A24" t="s">
        <v>1</v>
      </c>
      <c r="B24">
        <v>471</v>
      </c>
      <c r="C24">
        <v>113.5</v>
      </c>
      <c r="D24">
        <v>115</v>
      </c>
      <c r="E24" s="4">
        <v>1.24</v>
      </c>
      <c r="F24" s="4">
        <v>4.55</v>
      </c>
      <c r="G24" s="4">
        <v>5.79</v>
      </c>
      <c r="J24" t="s">
        <v>1418</v>
      </c>
    </row>
    <row r="25" spans="1:16">
      <c r="A25" t="s">
        <v>1</v>
      </c>
      <c r="B25">
        <v>473</v>
      </c>
      <c r="C25">
        <v>113.75</v>
      </c>
      <c r="D25">
        <v>115</v>
      </c>
      <c r="E25" s="4">
        <v>1.1499999999999999</v>
      </c>
      <c r="F25" s="4">
        <v>4.3</v>
      </c>
      <c r="G25" s="4">
        <v>5.4499999999999993</v>
      </c>
      <c r="J25" t="s">
        <v>1419</v>
      </c>
      <c r="K25" s="4">
        <f>AVERAGE(G2:G14)</f>
        <v>5.6330769230769233</v>
      </c>
      <c r="L25" s="4"/>
      <c r="M25" s="4">
        <f>AVERAGE(G15:G34)</f>
        <v>5.1710000000000003</v>
      </c>
      <c r="N25" s="4"/>
      <c r="O25" s="4">
        <f>AVERAGE(G35:G49)</f>
        <v>3.7173333333333334</v>
      </c>
    </row>
    <row r="26" spans="1:16">
      <c r="A26" t="s">
        <v>1</v>
      </c>
      <c r="B26">
        <v>474</v>
      </c>
      <c r="C26">
        <v>114.1</v>
      </c>
      <c r="D26">
        <v>115</v>
      </c>
      <c r="E26" s="4">
        <v>0.35</v>
      </c>
      <c r="F26" s="4">
        <v>4.45</v>
      </c>
      <c r="G26" s="4">
        <v>4.8</v>
      </c>
      <c r="J26" t="s">
        <v>1420</v>
      </c>
      <c r="K26">
        <f>STDEV(G2:G14)</f>
        <v>1.2985336898169919</v>
      </c>
      <c r="M26">
        <f>STDEV(G15:G34)</f>
        <v>1.4524675918116559</v>
      </c>
      <c r="O26">
        <f>STDEV(G35:G49)</f>
        <v>1.063400654683337</v>
      </c>
    </row>
    <row r="27" spans="1:16">
      <c r="A27" t="s">
        <v>1</v>
      </c>
      <c r="B27">
        <v>475</v>
      </c>
      <c r="C27">
        <v>114.4</v>
      </c>
      <c r="D27">
        <v>115</v>
      </c>
      <c r="E27" s="4">
        <v>1.38</v>
      </c>
      <c r="F27" s="4">
        <v>3.8</v>
      </c>
      <c r="G27" s="4">
        <v>5.18</v>
      </c>
      <c r="J27" t="s">
        <v>1417</v>
      </c>
      <c r="K27" s="4">
        <f>MAX(G2:G14)</f>
        <v>8.1</v>
      </c>
      <c r="L27" s="4"/>
      <c r="M27" s="4">
        <f>MAX(G15:G34)</f>
        <v>8.36</v>
      </c>
      <c r="N27" s="4"/>
      <c r="O27" s="4">
        <f>MAX(G35:G49)</f>
        <v>6.3</v>
      </c>
    </row>
    <row r="28" spans="1:16">
      <c r="A28" t="s">
        <v>1</v>
      </c>
      <c r="B28">
        <v>476</v>
      </c>
      <c r="C28">
        <v>114.4</v>
      </c>
      <c r="D28">
        <v>115</v>
      </c>
      <c r="E28" s="4">
        <v>1.63</v>
      </c>
      <c r="F28" s="4">
        <v>2.8</v>
      </c>
      <c r="G28" s="4">
        <v>4.43</v>
      </c>
      <c r="J28" t="s">
        <v>1415</v>
      </c>
      <c r="K28">
        <f>QUARTILE(G2:G14,3)</f>
        <v>6.1199999999999992</v>
      </c>
      <c r="M28">
        <f>QUARTILE(G15:G34,3)</f>
        <v>5.87</v>
      </c>
      <c r="O28">
        <f>QUARTILE(G35:G49,3)</f>
        <v>4.2750000000000004</v>
      </c>
    </row>
    <row r="29" spans="1:16">
      <c r="A29" t="s">
        <v>1</v>
      </c>
      <c r="B29">
        <v>477</v>
      </c>
      <c r="C29">
        <v>114.65</v>
      </c>
      <c r="D29">
        <v>115</v>
      </c>
      <c r="E29" s="4">
        <v>1.75</v>
      </c>
      <c r="F29" s="4">
        <v>4.5</v>
      </c>
      <c r="G29" s="4">
        <v>6.25</v>
      </c>
      <c r="J29" t="s">
        <v>1421</v>
      </c>
      <c r="K29" s="4">
        <f>MEDIAN(G2:G14)</f>
        <v>5.5</v>
      </c>
      <c r="L29" s="4"/>
      <c r="M29" s="4">
        <f>MEDIAN(G15:G34)</f>
        <v>4.8849999999999998</v>
      </c>
      <c r="N29" s="4"/>
      <c r="O29" s="4">
        <f>MEDIAN(G35:G49)</f>
        <v>3.6799999999999997</v>
      </c>
    </row>
    <row r="30" spans="1:16">
      <c r="A30" t="s">
        <v>1</v>
      </c>
      <c r="B30">
        <v>478</v>
      </c>
      <c r="C30">
        <v>114.7</v>
      </c>
      <c r="D30">
        <v>115</v>
      </c>
      <c r="E30" s="4">
        <v>1.64</v>
      </c>
      <c r="F30" s="4">
        <v>3.3</v>
      </c>
      <c r="G30" s="4">
        <v>4.9399999999999995</v>
      </c>
      <c r="J30" t="s">
        <v>1414</v>
      </c>
      <c r="K30">
        <f>QUARTILE(G2:G14,1)</f>
        <v>4.68</v>
      </c>
      <c r="M30">
        <f>QUARTILE(G15:G34,1)</f>
        <v>4.2424999999999997</v>
      </c>
      <c r="O30">
        <f>QUARTILE(G35:G49,1)</f>
        <v>3.0350000000000001</v>
      </c>
    </row>
    <row r="31" spans="1:16">
      <c r="A31" t="s">
        <v>1</v>
      </c>
      <c r="B31">
        <v>480</v>
      </c>
      <c r="C31">
        <v>114.85</v>
      </c>
      <c r="D31">
        <v>115</v>
      </c>
      <c r="E31" s="4">
        <v>0.77</v>
      </c>
      <c r="F31" s="4">
        <v>2.8</v>
      </c>
      <c r="G31" s="4">
        <v>3.57</v>
      </c>
      <c r="J31" t="s">
        <v>1416</v>
      </c>
      <c r="K31" s="4">
        <f>MIN(G2:G14)</f>
        <v>3.9000000000000004</v>
      </c>
      <c r="L31" s="4"/>
      <c r="M31" s="4">
        <f>MIN(G15:G34)</f>
        <v>3.0999999999999996</v>
      </c>
      <c r="N31" s="4"/>
      <c r="O31" s="4">
        <f>MIN(G35:G49)</f>
        <v>2.2000000000000002</v>
      </c>
    </row>
    <row r="32" spans="1:16">
      <c r="A32" t="s">
        <v>10</v>
      </c>
      <c r="B32">
        <v>479</v>
      </c>
      <c r="C32">
        <v>114.9</v>
      </c>
      <c r="D32">
        <v>115</v>
      </c>
      <c r="E32" s="4">
        <v>1.49</v>
      </c>
      <c r="F32" s="4">
        <v>2.8</v>
      </c>
      <c r="G32" s="4">
        <v>4.29</v>
      </c>
    </row>
    <row r="33" spans="1:15">
      <c r="A33" t="s">
        <v>1</v>
      </c>
      <c r="B33">
        <v>481</v>
      </c>
      <c r="C33">
        <v>115.05</v>
      </c>
      <c r="D33">
        <v>115</v>
      </c>
      <c r="E33" s="4">
        <v>2.1</v>
      </c>
      <c r="F33" s="4">
        <v>2</v>
      </c>
      <c r="G33" s="4">
        <v>4.0999999999999996</v>
      </c>
    </row>
    <row r="34" spans="1:15">
      <c r="A34" t="s">
        <v>10</v>
      </c>
      <c r="B34">
        <v>482</v>
      </c>
      <c r="C34">
        <v>115.15</v>
      </c>
      <c r="D34">
        <v>115</v>
      </c>
      <c r="E34" s="4">
        <v>1.9</v>
      </c>
      <c r="F34" s="4">
        <v>2</v>
      </c>
      <c r="G34" s="4">
        <v>3.9</v>
      </c>
      <c r="J34" t="s">
        <v>1422</v>
      </c>
      <c r="K34">
        <f>K30</f>
        <v>4.68</v>
      </c>
      <c r="M34">
        <f t="shared" ref="M34:O34" si="18">M30</f>
        <v>4.2424999999999997</v>
      </c>
      <c r="O34">
        <f t="shared" si="18"/>
        <v>3.0350000000000001</v>
      </c>
    </row>
    <row r="35" spans="1:15">
      <c r="A35" t="s">
        <v>10</v>
      </c>
      <c r="B35">
        <v>486</v>
      </c>
      <c r="C35">
        <v>128.15</v>
      </c>
      <c r="D35">
        <v>128</v>
      </c>
      <c r="E35" s="4">
        <v>0.5</v>
      </c>
      <c r="F35" s="4">
        <v>1.7</v>
      </c>
      <c r="G35" s="4">
        <v>2.2000000000000002</v>
      </c>
      <c r="J35" t="s">
        <v>1423</v>
      </c>
      <c r="K35" s="4">
        <f>K29-K30</f>
        <v>0.82000000000000028</v>
      </c>
      <c r="L35" s="4"/>
      <c r="M35" s="4">
        <f t="shared" ref="M35:O35" si="19">M29-M30</f>
        <v>0.64250000000000007</v>
      </c>
      <c r="N35" s="4"/>
      <c r="O35" s="4">
        <f t="shared" si="19"/>
        <v>0.64499999999999957</v>
      </c>
    </row>
    <row r="36" spans="1:15">
      <c r="A36" t="s">
        <v>1</v>
      </c>
      <c r="B36">
        <v>498</v>
      </c>
      <c r="C36">
        <v>128.19999999999999</v>
      </c>
      <c r="D36">
        <v>128</v>
      </c>
      <c r="E36" s="4">
        <v>0.35</v>
      </c>
      <c r="F36" s="4">
        <v>2.8</v>
      </c>
      <c r="G36" s="4">
        <v>3.15</v>
      </c>
      <c r="J36" t="s">
        <v>1424</v>
      </c>
      <c r="K36" s="4">
        <f>K28-K29</f>
        <v>0.61999999999999922</v>
      </c>
      <c r="L36" s="4"/>
      <c r="M36" s="4">
        <f t="shared" ref="M36:O36" si="20">M28-M29</f>
        <v>0.98500000000000032</v>
      </c>
      <c r="N36" s="4"/>
      <c r="O36" s="4">
        <f t="shared" si="20"/>
        <v>0.59500000000000064</v>
      </c>
    </row>
    <row r="37" spans="1:15">
      <c r="A37" t="s">
        <v>1</v>
      </c>
      <c r="B37">
        <v>485</v>
      </c>
      <c r="C37">
        <v>128.25</v>
      </c>
      <c r="D37">
        <v>128</v>
      </c>
      <c r="E37" s="4">
        <v>1.96</v>
      </c>
      <c r="F37" s="4">
        <v>2.9</v>
      </c>
      <c r="G37" s="4">
        <v>4.8599999999999994</v>
      </c>
      <c r="J37" t="s">
        <v>1425</v>
      </c>
      <c r="K37" s="4">
        <f>K30-K31</f>
        <v>0.77999999999999936</v>
      </c>
      <c r="L37" s="4"/>
      <c r="M37" s="4">
        <f t="shared" ref="M37:O37" si="21">M30-M31</f>
        <v>1.1425000000000001</v>
      </c>
      <c r="N37" s="4"/>
      <c r="O37" s="4">
        <f t="shared" si="21"/>
        <v>0.83499999999999996</v>
      </c>
    </row>
    <row r="38" spans="1:15">
      <c r="A38" t="s">
        <v>1</v>
      </c>
      <c r="B38">
        <v>499</v>
      </c>
      <c r="C38">
        <v>128.25</v>
      </c>
      <c r="D38">
        <v>128</v>
      </c>
      <c r="E38" s="4">
        <v>1.9</v>
      </c>
      <c r="F38" s="4">
        <v>2.5</v>
      </c>
      <c r="G38" s="4">
        <v>4.4000000000000004</v>
      </c>
      <c r="J38" t="s">
        <v>1426</v>
      </c>
      <c r="K38" s="4">
        <f>K27-K28</f>
        <v>1.9800000000000004</v>
      </c>
      <c r="L38" s="4"/>
      <c r="M38" s="4">
        <f t="shared" ref="M38:O38" si="22">M27-M28</f>
        <v>2.4899999999999993</v>
      </c>
      <c r="N38" s="4"/>
      <c r="O38" s="4">
        <f t="shared" si="22"/>
        <v>2.0249999999999995</v>
      </c>
    </row>
    <row r="39" spans="1:15">
      <c r="A39" t="s">
        <v>1</v>
      </c>
      <c r="B39">
        <v>487</v>
      </c>
      <c r="C39">
        <v>128.5</v>
      </c>
      <c r="D39">
        <v>128</v>
      </c>
      <c r="E39" s="4">
        <v>1.78</v>
      </c>
      <c r="F39" s="4">
        <v>2</v>
      </c>
      <c r="G39" s="4">
        <v>3.7800000000000002</v>
      </c>
    </row>
    <row r="40" spans="1:15">
      <c r="A40" t="s">
        <v>1</v>
      </c>
      <c r="B40">
        <v>488</v>
      </c>
      <c r="C40">
        <v>128.5</v>
      </c>
      <c r="D40">
        <v>128</v>
      </c>
      <c r="E40" s="4">
        <v>2.06</v>
      </c>
      <c r="F40" s="4">
        <v>2.5</v>
      </c>
      <c r="G40" s="4">
        <v>4.5600000000000005</v>
      </c>
    </row>
    <row r="41" spans="1:15">
      <c r="A41" t="s">
        <v>1</v>
      </c>
      <c r="B41">
        <v>489</v>
      </c>
      <c r="C41">
        <v>128.65</v>
      </c>
      <c r="D41">
        <v>128</v>
      </c>
      <c r="E41" s="4">
        <v>1.21</v>
      </c>
      <c r="F41" s="4">
        <v>1.9</v>
      </c>
      <c r="G41" s="4">
        <v>3.11</v>
      </c>
    </row>
    <row r="42" spans="1:15">
      <c r="A42" t="s">
        <v>1</v>
      </c>
      <c r="B42">
        <v>490</v>
      </c>
      <c r="C42">
        <v>128.75</v>
      </c>
      <c r="D42">
        <v>128</v>
      </c>
      <c r="E42" s="4">
        <v>0.3</v>
      </c>
      <c r="F42" s="4">
        <v>2.2000000000000002</v>
      </c>
      <c r="G42" s="4">
        <v>2.5</v>
      </c>
    </row>
    <row r="43" spans="1:15">
      <c r="A43" t="s">
        <v>1</v>
      </c>
      <c r="B43">
        <v>491</v>
      </c>
      <c r="C43">
        <v>128.75</v>
      </c>
      <c r="D43">
        <v>128</v>
      </c>
      <c r="E43" s="4">
        <v>0.28000000000000003</v>
      </c>
      <c r="F43" s="4">
        <v>2.2999999999999998</v>
      </c>
      <c r="G43" s="4">
        <v>2.58</v>
      </c>
    </row>
    <row r="44" spans="1:15">
      <c r="A44" t="s">
        <v>1</v>
      </c>
      <c r="B44">
        <v>493</v>
      </c>
      <c r="C44">
        <v>129.30000000000001</v>
      </c>
      <c r="D44">
        <v>128</v>
      </c>
      <c r="E44" s="4">
        <v>1.95</v>
      </c>
      <c r="F44" s="4">
        <v>2.2000000000000002</v>
      </c>
      <c r="G44" s="4">
        <v>4.1500000000000004</v>
      </c>
    </row>
    <row r="45" spans="1:15">
      <c r="A45" t="s">
        <v>1</v>
      </c>
      <c r="B45">
        <v>492</v>
      </c>
      <c r="C45">
        <v>129.4</v>
      </c>
      <c r="D45">
        <v>128</v>
      </c>
      <c r="E45" s="4">
        <v>1.63</v>
      </c>
      <c r="F45" s="4">
        <v>2.4</v>
      </c>
      <c r="G45" s="4">
        <v>4.0299999999999994</v>
      </c>
    </row>
    <row r="46" spans="1:15">
      <c r="A46" t="s">
        <v>1</v>
      </c>
      <c r="B46">
        <v>494</v>
      </c>
      <c r="C46">
        <v>129.55000000000001</v>
      </c>
      <c r="D46">
        <v>128</v>
      </c>
      <c r="E46" s="4">
        <v>1.26</v>
      </c>
      <c r="F46" s="4">
        <v>1.7</v>
      </c>
      <c r="G46" s="4">
        <v>2.96</v>
      </c>
    </row>
    <row r="47" spans="1:15">
      <c r="A47" t="s">
        <v>1</v>
      </c>
      <c r="B47">
        <v>495</v>
      </c>
      <c r="C47">
        <v>129.55000000000001</v>
      </c>
      <c r="D47">
        <v>128</v>
      </c>
      <c r="E47" s="4">
        <v>1.8</v>
      </c>
      <c r="F47" s="4">
        <v>1.7</v>
      </c>
      <c r="G47" s="4">
        <v>3.5</v>
      </c>
    </row>
    <row r="48" spans="1:15">
      <c r="A48" t="s">
        <v>1</v>
      </c>
      <c r="B48">
        <v>497</v>
      </c>
      <c r="C48">
        <v>129.55000000000001</v>
      </c>
      <c r="D48">
        <v>128</v>
      </c>
      <c r="E48" s="4">
        <v>1.98</v>
      </c>
      <c r="F48" s="4">
        <v>1.7</v>
      </c>
      <c r="G48" s="4">
        <v>3.6799999999999997</v>
      </c>
    </row>
    <row r="49" spans="1:7">
      <c r="A49" t="s">
        <v>1</v>
      </c>
      <c r="B49">
        <v>496</v>
      </c>
      <c r="C49">
        <v>129.65</v>
      </c>
      <c r="D49">
        <v>128</v>
      </c>
      <c r="E49" s="4">
        <v>2.9</v>
      </c>
      <c r="F49" s="4">
        <v>3.4</v>
      </c>
      <c r="G49" s="4">
        <v>6.3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90"/>
  <sheetViews>
    <sheetView zoomScaleNormal="100" workbookViewId="0">
      <selection activeCell="D3" sqref="D3"/>
    </sheetView>
  </sheetViews>
  <sheetFormatPr defaultRowHeight="15"/>
  <cols>
    <col min="1" max="1" width="11.28515625" style="11" bestFit="1" customWidth="1"/>
    <col min="3" max="3" width="11.28515625" style="41" customWidth="1"/>
    <col min="4" max="4" width="24.28515625" style="40" bestFit="1" customWidth="1"/>
    <col min="5" max="5" width="13.5703125" style="41" customWidth="1"/>
    <col min="6" max="6" width="13.140625" style="42" customWidth="1"/>
    <col min="7" max="7" width="10.7109375" style="42" customWidth="1"/>
    <col min="8" max="8" width="8" style="40" customWidth="1"/>
  </cols>
  <sheetData>
    <row r="1" spans="1:8" ht="75.75" thickBot="1">
      <c r="A1" s="39" t="s">
        <v>4</v>
      </c>
      <c r="C1" s="35" t="s">
        <v>1453</v>
      </c>
      <c r="D1" s="34" t="s">
        <v>1451</v>
      </c>
      <c r="E1" s="43" t="s">
        <v>1458</v>
      </c>
      <c r="F1" s="26" t="s">
        <v>1446</v>
      </c>
      <c r="G1" s="26" t="s">
        <v>659</v>
      </c>
      <c r="H1" s="27" t="s">
        <v>1445</v>
      </c>
    </row>
    <row r="2" spans="1:8">
      <c r="A2" s="11">
        <v>34</v>
      </c>
      <c r="C2" s="36">
        <v>102.2</v>
      </c>
      <c r="D2" s="23" t="s">
        <v>1456</v>
      </c>
      <c r="E2" s="24" t="s">
        <v>1452</v>
      </c>
      <c r="F2" s="23" t="s">
        <v>1454</v>
      </c>
      <c r="G2" s="25" t="s">
        <v>660</v>
      </c>
      <c r="H2" s="28" t="s">
        <v>661</v>
      </c>
    </row>
    <row r="3" spans="1:8">
      <c r="A3" s="11">
        <v>35</v>
      </c>
      <c r="C3" s="37">
        <v>102.45</v>
      </c>
      <c r="D3" s="20" t="s">
        <v>1457</v>
      </c>
      <c r="E3" s="21">
        <v>9.5144359999999999</v>
      </c>
      <c r="F3" s="22">
        <v>3</v>
      </c>
      <c r="G3" s="22" t="s">
        <v>660</v>
      </c>
      <c r="H3" s="29" t="s">
        <v>661</v>
      </c>
    </row>
    <row r="4" spans="1:8">
      <c r="A4" s="11">
        <v>36</v>
      </c>
      <c r="C4" s="37">
        <v>102.65</v>
      </c>
      <c r="D4" s="20" t="s">
        <v>1457</v>
      </c>
      <c r="E4" s="21">
        <v>3.9370079999999996</v>
      </c>
      <c r="F4" s="22">
        <v>25</v>
      </c>
      <c r="G4" s="22" t="s">
        <v>660</v>
      </c>
      <c r="H4" s="29" t="s">
        <v>661</v>
      </c>
    </row>
    <row r="5" spans="1:8">
      <c r="A5" s="11">
        <v>37</v>
      </c>
      <c r="C5" s="37">
        <v>102.85</v>
      </c>
      <c r="D5" s="20" t="s">
        <v>1457</v>
      </c>
      <c r="E5" s="21">
        <v>7.8740159999999992</v>
      </c>
      <c r="F5" s="22">
        <v>9</v>
      </c>
      <c r="G5" s="22" t="s">
        <v>660</v>
      </c>
      <c r="H5" s="29" t="s">
        <v>661</v>
      </c>
    </row>
    <row r="6" spans="1:8">
      <c r="A6" s="11">
        <v>38</v>
      </c>
      <c r="C6" s="37">
        <v>103.05</v>
      </c>
      <c r="D6" s="20" t="s">
        <v>1456</v>
      </c>
      <c r="E6" s="21" t="s">
        <v>1452</v>
      </c>
      <c r="F6" s="22">
        <v>6</v>
      </c>
      <c r="G6" s="22" t="s">
        <v>660</v>
      </c>
      <c r="H6" s="29" t="s">
        <v>661</v>
      </c>
    </row>
    <row r="7" spans="1:8">
      <c r="A7" s="11">
        <v>39</v>
      </c>
      <c r="C7" s="37">
        <v>103.2</v>
      </c>
      <c r="D7" s="20" t="s">
        <v>1456</v>
      </c>
      <c r="E7" s="21" t="s">
        <v>1452</v>
      </c>
      <c r="F7" s="22">
        <v>0</v>
      </c>
      <c r="G7" s="22" t="s">
        <v>660</v>
      </c>
      <c r="H7" s="29" t="s">
        <v>661</v>
      </c>
    </row>
    <row r="8" spans="1:8">
      <c r="A8" s="11">
        <v>422</v>
      </c>
      <c r="C8" s="37">
        <v>103.2</v>
      </c>
      <c r="D8" s="20" t="s">
        <v>1456</v>
      </c>
      <c r="E8" s="21" t="s">
        <v>1452</v>
      </c>
      <c r="F8" s="20" t="s">
        <v>1454</v>
      </c>
      <c r="G8" s="22" t="s">
        <v>660</v>
      </c>
      <c r="H8" s="29" t="s">
        <v>661</v>
      </c>
    </row>
    <row r="9" spans="1:8">
      <c r="A9" s="11">
        <v>423</v>
      </c>
      <c r="C9" s="37">
        <v>103.4</v>
      </c>
      <c r="D9" s="20" t="s">
        <v>1455</v>
      </c>
      <c r="E9" s="21" t="s">
        <v>1452</v>
      </c>
      <c r="F9" s="22">
        <v>0</v>
      </c>
      <c r="G9" s="22" t="s">
        <v>660</v>
      </c>
      <c r="H9" s="29" t="s">
        <v>661</v>
      </c>
    </row>
    <row r="10" spans="1:8">
      <c r="A10" s="11">
        <v>1</v>
      </c>
      <c r="C10" s="37">
        <v>103.5</v>
      </c>
      <c r="D10" s="20" t="s">
        <v>1457</v>
      </c>
      <c r="E10" s="21">
        <v>6.8897640000000004</v>
      </c>
      <c r="F10" s="20" t="s">
        <v>1454</v>
      </c>
      <c r="G10" s="22" t="s">
        <v>660</v>
      </c>
      <c r="H10" s="29" t="s">
        <v>661</v>
      </c>
    </row>
    <row r="11" spans="1:8">
      <c r="A11" s="11">
        <v>40</v>
      </c>
      <c r="C11" s="37">
        <v>103.55</v>
      </c>
      <c r="D11" s="20" t="s">
        <v>1457</v>
      </c>
      <c r="E11" s="21">
        <v>6.2335959999999995</v>
      </c>
      <c r="F11" s="20" t="s">
        <v>1454</v>
      </c>
      <c r="G11" s="22" t="s">
        <v>660</v>
      </c>
      <c r="H11" s="29" t="s">
        <v>661</v>
      </c>
    </row>
    <row r="12" spans="1:8">
      <c r="A12" s="11">
        <v>2</v>
      </c>
      <c r="C12" s="37">
        <v>103.6</v>
      </c>
      <c r="D12" s="20" t="s">
        <v>1457</v>
      </c>
      <c r="E12" s="21">
        <v>3.6089240000000005</v>
      </c>
      <c r="F12" s="22">
        <v>20</v>
      </c>
      <c r="G12" s="22" t="s">
        <v>660</v>
      </c>
      <c r="H12" s="29" t="s">
        <v>661</v>
      </c>
    </row>
    <row r="13" spans="1:8">
      <c r="A13" s="11">
        <v>3</v>
      </c>
      <c r="C13" s="37">
        <v>103.7</v>
      </c>
      <c r="D13" s="20" t="s">
        <v>1457</v>
      </c>
      <c r="E13" s="21">
        <v>6.2335959999999995</v>
      </c>
      <c r="F13" s="22">
        <v>16</v>
      </c>
      <c r="G13" s="22" t="s">
        <v>660</v>
      </c>
      <c r="H13" s="29" t="s">
        <v>661</v>
      </c>
    </row>
    <row r="14" spans="1:8">
      <c r="A14" s="11">
        <v>4</v>
      </c>
      <c r="C14" s="37">
        <v>103.8</v>
      </c>
      <c r="D14" s="20" t="s">
        <v>1457</v>
      </c>
      <c r="E14" s="21">
        <v>9.5144360000000017</v>
      </c>
      <c r="F14" s="22" t="s">
        <v>13</v>
      </c>
      <c r="G14" s="22" t="s">
        <v>660</v>
      </c>
      <c r="H14" s="29" t="s">
        <v>661</v>
      </c>
    </row>
    <row r="15" spans="1:8">
      <c r="A15" s="11">
        <v>41</v>
      </c>
      <c r="C15" s="37">
        <v>103.8</v>
      </c>
      <c r="D15" s="20" t="s">
        <v>1457</v>
      </c>
      <c r="E15" s="21">
        <v>5.9055119999999999</v>
      </c>
      <c r="F15" s="22" t="s">
        <v>67</v>
      </c>
      <c r="G15" s="22" t="s">
        <v>660</v>
      </c>
      <c r="H15" s="29" t="s">
        <v>661</v>
      </c>
    </row>
    <row r="16" spans="1:8">
      <c r="A16" s="11">
        <v>5</v>
      </c>
      <c r="C16" s="37">
        <v>104</v>
      </c>
      <c r="D16" s="20" t="s">
        <v>1457</v>
      </c>
      <c r="E16" s="21">
        <v>2.6246720000000003</v>
      </c>
      <c r="F16" s="22">
        <v>19</v>
      </c>
      <c r="G16" s="22" t="s">
        <v>660</v>
      </c>
      <c r="H16" s="29" t="s">
        <v>661</v>
      </c>
    </row>
    <row r="17" spans="1:8">
      <c r="A17" s="11">
        <v>42</v>
      </c>
      <c r="C17" s="37">
        <v>104.05</v>
      </c>
      <c r="D17" s="20" t="s">
        <v>1457</v>
      </c>
      <c r="E17" s="21">
        <v>5.5774279999999994</v>
      </c>
      <c r="F17" s="22">
        <v>13</v>
      </c>
      <c r="G17" s="22" t="s">
        <v>660</v>
      </c>
      <c r="H17" s="29" t="s">
        <v>661</v>
      </c>
    </row>
    <row r="18" spans="1:8">
      <c r="A18" s="11">
        <v>6</v>
      </c>
      <c r="C18" s="37">
        <v>104.1</v>
      </c>
      <c r="D18" s="20" t="s">
        <v>1457</v>
      </c>
      <c r="E18" s="21">
        <v>8.8582680000000007</v>
      </c>
      <c r="F18" s="22">
        <v>15</v>
      </c>
      <c r="G18" s="22" t="s">
        <v>660</v>
      </c>
      <c r="H18" s="29" t="s">
        <v>661</v>
      </c>
    </row>
    <row r="19" spans="1:8">
      <c r="A19" s="11">
        <v>7</v>
      </c>
      <c r="C19" s="37">
        <v>104.3</v>
      </c>
      <c r="D19" s="20" t="s">
        <v>1456</v>
      </c>
      <c r="E19" s="21" t="s">
        <v>1452</v>
      </c>
      <c r="F19" s="22">
        <v>14</v>
      </c>
      <c r="G19" s="22" t="s">
        <v>660</v>
      </c>
      <c r="H19" s="29" t="s">
        <v>661</v>
      </c>
    </row>
    <row r="20" spans="1:8">
      <c r="A20" s="11">
        <v>43</v>
      </c>
      <c r="C20" s="37">
        <v>104.35</v>
      </c>
      <c r="D20" s="20" t="s">
        <v>1455</v>
      </c>
      <c r="E20" s="21" t="s">
        <v>1452</v>
      </c>
      <c r="F20" s="20" t="s">
        <v>1454</v>
      </c>
      <c r="G20" s="22" t="s">
        <v>660</v>
      </c>
      <c r="H20" s="29" t="s">
        <v>661</v>
      </c>
    </row>
    <row r="21" spans="1:8">
      <c r="A21" s="11">
        <v>8</v>
      </c>
      <c r="C21" s="37">
        <v>104.4</v>
      </c>
      <c r="D21" s="20" t="s">
        <v>1457</v>
      </c>
      <c r="E21" s="21">
        <v>5.2493440000000007</v>
      </c>
      <c r="F21" s="22">
        <v>6</v>
      </c>
      <c r="G21" s="22" t="s">
        <v>660</v>
      </c>
      <c r="H21" s="29" t="s">
        <v>661</v>
      </c>
    </row>
    <row r="22" spans="1:8">
      <c r="A22" s="11">
        <v>282</v>
      </c>
      <c r="C22" s="37">
        <v>104.4</v>
      </c>
      <c r="D22" s="20" t="s">
        <v>1457</v>
      </c>
      <c r="E22" s="21">
        <v>3.9370079999999996</v>
      </c>
      <c r="F22" s="20" t="s">
        <v>1454</v>
      </c>
      <c r="G22" s="22" t="s">
        <v>661</v>
      </c>
      <c r="H22" s="29" t="s">
        <v>661</v>
      </c>
    </row>
    <row r="23" spans="1:8">
      <c r="A23" s="11">
        <v>9</v>
      </c>
      <c r="C23" s="37">
        <v>104.55</v>
      </c>
      <c r="D23" s="20" t="s">
        <v>1456</v>
      </c>
      <c r="E23" s="21" t="s">
        <v>1452</v>
      </c>
      <c r="F23" s="22" t="s">
        <v>21</v>
      </c>
      <c r="G23" s="22" t="s">
        <v>660</v>
      </c>
      <c r="H23" s="29" t="s">
        <v>660</v>
      </c>
    </row>
    <row r="24" spans="1:8">
      <c r="A24" s="11">
        <v>283</v>
      </c>
      <c r="C24" s="37">
        <v>104.6</v>
      </c>
      <c r="D24" s="20" t="s">
        <v>1457</v>
      </c>
      <c r="E24" s="21">
        <v>7.5459319999999996</v>
      </c>
      <c r="F24" s="20" t="s">
        <v>1454</v>
      </c>
      <c r="G24" s="22" t="s">
        <v>661</v>
      </c>
      <c r="H24" s="29" t="s">
        <v>661</v>
      </c>
    </row>
    <row r="25" spans="1:8">
      <c r="A25" s="11">
        <v>44</v>
      </c>
      <c r="C25" s="37">
        <v>104.65</v>
      </c>
      <c r="D25" s="20" t="s">
        <v>1457</v>
      </c>
      <c r="E25" s="21">
        <v>3.6089240000000005</v>
      </c>
      <c r="F25" s="22">
        <v>3</v>
      </c>
      <c r="G25" s="22" t="s">
        <v>660</v>
      </c>
      <c r="H25" s="29" t="s">
        <v>661</v>
      </c>
    </row>
    <row r="26" spans="1:8">
      <c r="A26" s="11">
        <v>10</v>
      </c>
      <c r="C26" s="37">
        <v>104.65</v>
      </c>
      <c r="D26" s="20" t="s">
        <v>1456</v>
      </c>
      <c r="E26" s="21" t="s">
        <v>1452</v>
      </c>
      <c r="F26" s="22">
        <v>6</v>
      </c>
      <c r="G26" s="22" t="s">
        <v>660</v>
      </c>
      <c r="H26" s="29" t="s">
        <v>661</v>
      </c>
    </row>
    <row r="27" spans="1:8">
      <c r="A27" s="11">
        <v>11</v>
      </c>
      <c r="C27" s="37">
        <v>104.75</v>
      </c>
      <c r="D27" s="20" t="s">
        <v>1456</v>
      </c>
      <c r="E27" s="21" t="s">
        <v>1452</v>
      </c>
      <c r="F27" s="22">
        <v>0</v>
      </c>
      <c r="G27" s="22" t="s">
        <v>660</v>
      </c>
      <c r="H27" s="29" t="s">
        <v>661</v>
      </c>
    </row>
    <row r="28" spans="1:8">
      <c r="A28" s="11">
        <v>284</v>
      </c>
      <c r="C28" s="37">
        <v>104.9</v>
      </c>
      <c r="D28" s="20" t="s">
        <v>1457</v>
      </c>
      <c r="E28" s="21">
        <v>2.0341208000000002</v>
      </c>
      <c r="F28" s="20" t="s">
        <v>1454</v>
      </c>
      <c r="G28" s="22" t="s">
        <v>661</v>
      </c>
      <c r="H28" s="29" t="s">
        <v>661</v>
      </c>
    </row>
    <row r="29" spans="1:8">
      <c r="A29" s="11">
        <v>295</v>
      </c>
      <c r="C29" s="37">
        <v>104.95</v>
      </c>
      <c r="D29" s="20" t="s">
        <v>1457</v>
      </c>
      <c r="E29" s="21">
        <v>4.5931759999999997</v>
      </c>
      <c r="F29" s="20" t="s">
        <v>1454</v>
      </c>
      <c r="G29" s="22" t="s">
        <v>660</v>
      </c>
      <c r="H29" s="29" t="s">
        <v>661</v>
      </c>
    </row>
    <row r="30" spans="1:8">
      <c r="A30" s="11">
        <v>13</v>
      </c>
      <c r="C30" s="37">
        <v>105</v>
      </c>
      <c r="D30" s="20" t="s">
        <v>1457</v>
      </c>
      <c r="E30" s="21">
        <v>1.64042</v>
      </c>
      <c r="F30" s="22">
        <v>3</v>
      </c>
      <c r="G30" s="22" t="s">
        <v>660</v>
      </c>
      <c r="H30" s="29" t="s">
        <v>661</v>
      </c>
    </row>
    <row r="31" spans="1:8">
      <c r="A31" s="11">
        <v>14</v>
      </c>
      <c r="C31" s="37">
        <v>105.1</v>
      </c>
      <c r="D31" s="20" t="s">
        <v>1457</v>
      </c>
      <c r="E31" s="21">
        <v>7.5459319999999996</v>
      </c>
      <c r="F31" s="22">
        <v>7</v>
      </c>
      <c r="G31" s="22" t="s">
        <v>660</v>
      </c>
      <c r="H31" s="29" t="s">
        <v>661</v>
      </c>
    </row>
    <row r="32" spans="1:8">
      <c r="A32" s="11">
        <v>285</v>
      </c>
      <c r="C32" s="37">
        <v>105.15</v>
      </c>
      <c r="D32" s="20" t="s">
        <v>1457</v>
      </c>
      <c r="E32" s="21">
        <v>4.5275591999999998</v>
      </c>
      <c r="F32" s="20" t="s">
        <v>1454</v>
      </c>
      <c r="G32" s="22" t="s">
        <v>661</v>
      </c>
      <c r="H32" s="29" t="s">
        <v>661</v>
      </c>
    </row>
    <row r="33" spans="1:8">
      <c r="A33" s="11">
        <v>296</v>
      </c>
      <c r="C33" s="37">
        <v>105.15</v>
      </c>
      <c r="D33" s="20" t="s">
        <v>1457</v>
      </c>
      <c r="E33" s="21">
        <v>4.2650920000000001</v>
      </c>
      <c r="F33" s="20" t="s">
        <v>1454</v>
      </c>
      <c r="G33" s="22" t="s">
        <v>660</v>
      </c>
      <c r="H33" s="29" t="s">
        <v>661</v>
      </c>
    </row>
    <row r="34" spans="1:8">
      <c r="A34" s="11">
        <v>15</v>
      </c>
      <c r="C34" s="37">
        <v>105.2</v>
      </c>
      <c r="D34" s="20" t="s">
        <v>1457</v>
      </c>
      <c r="E34" s="21">
        <v>3.28084</v>
      </c>
      <c r="F34" s="22">
        <v>14</v>
      </c>
      <c r="G34" s="22" t="s">
        <v>660</v>
      </c>
      <c r="H34" s="29" t="s">
        <v>661</v>
      </c>
    </row>
    <row r="35" spans="1:8">
      <c r="A35" s="11">
        <v>45</v>
      </c>
      <c r="C35" s="37">
        <v>105.25</v>
      </c>
      <c r="D35" s="20" t="s">
        <v>1457</v>
      </c>
      <c r="E35" s="21">
        <v>5.2493440000000007</v>
      </c>
      <c r="F35" s="20" t="s">
        <v>1454</v>
      </c>
      <c r="G35" s="22" t="s">
        <v>660</v>
      </c>
      <c r="H35" s="29" t="s">
        <v>661</v>
      </c>
    </row>
    <row r="36" spans="1:8">
      <c r="A36" s="11">
        <v>297</v>
      </c>
      <c r="C36" s="37">
        <v>105.25</v>
      </c>
      <c r="D36" s="20" t="s">
        <v>1457</v>
      </c>
      <c r="E36" s="21">
        <v>9.1863519999999994</v>
      </c>
      <c r="F36" s="22">
        <v>38</v>
      </c>
      <c r="G36" s="22" t="s">
        <v>660</v>
      </c>
      <c r="H36" s="29" t="s">
        <v>661</v>
      </c>
    </row>
    <row r="37" spans="1:8">
      <c r="A37" s="11">
        <v>286</v>
      </c>
      <c r="C37" s="37">
        <v>105.3</v>
      </c>
      <c r="D37" s="20" t="s">
        <v>1457</v>
      </c>
      <c r="E37" s="21">
        <v>4.5931759999999997</v>
      </c>
      <c r="F37" s="20" t="s">
        <v>1454</v>
      </c>
      <c r="G37" s="22" t="s">
        <v>661</v>
      </c>
      <c r="H37" s="29" t="s">
        <v>661</v>
      </c>
    </row>
    <row r="38" spans="1:8">
      <c r="A38" s="11">
        <v>287</v>
      </c>
      <c r="C38" s="37">
        <v>105.3</v>
      </c>
      <c r="D38" s="20" t="s">
        <v>1457</v>
      </c>
      <c r="E38" s="21">
        <v>3.0511812000000003</v>
      </c>
      <c r="F38" s="20" t="s">
        <v>1454</v>
      </c>
      <c r="G38" s="22" t="s">
        <v>661</v>
      </c>
      <c r="H38" s="29" t="s">
        <v>661</v>
      </c>
    </row>
    <row r="39" spans="1:8">
      <c r="A39" s="11">
        <v>17</v>
      </c>
      <c r="C39" s="37">
        <v>105.35</v>
      </c>
      <c r="D39" s="20" t="s">
        <v>1457</v>
      </c>
      <c r="E39" s="21">
        <v>3.6089240000000005</v>
      </c>
      <c r="F39" s="20" t="s">
        <v>1454</v>
      </c>
      <c r="G39" s="22" t="s">
        <v>660</v>
      </c>
      <c r="H39" s="29" t="s">
        <v>661</v>
      </c>
    </row>
    <row r="40" spans="1:8">
      <c r="A40" s="11">
        <v>290</v>
      </c>
      <c r="C40" s="37">
        <v>105.4</v>
      </c>
      <c r="D40" s="20" t="s">
        <v>1457</v>
      </c>
      <c r="E40" s="21">
        <v>6.1679791999999996</v>
      </c>
      <c r="F40" s="20" t="s">
        <v>1454</v>
      </c>
      <c r="G40" s="22" t="s">
        <v>661</v>
      </c>
      <c r="H40" s="29" t="s">
        <v>661</v>
      </c>
    </row>
    <row r="41" spans="1:8">
      <c r="A41" s="11">
        <v>291</v>
      </c>
      <c r="C41" s="37">
        <v>105.4</v>
      </c>
      <c r="D41" s="20" t="s">
        <v>1457</v>
      </c>
      <c r="E41" s="21">
        <v>6.56168</v>
      </c>
      <c r="F41" s="20" t="s">
        <v>1454</v>
      </c>
      <c r="G41" s="22" t="s">
        <v>661</v>
      </c>
      <c r="H41" s="29" t="s">
        <v>661</v>
      </c>
    </row>
    <row r="42" spans="1:8">
      <c r="A42" s="11">
        <v>18</v>
      </c>
      <c r="C42" s="37">
        <v>105.45</v>
      </c>
      <c r="D42" s="20" t="s">
        <v>1457</v>
      </c>
      <c r="E42" s="21">
        <v>6.56168</v>
      </c>
      <c r="F42" s="22">
        <v>15</v>
      </c>
      <c r="G42" s="22" t="s">
        <v>660</v>
      </c>
      <c r="H42" s="29" t="s">
        <v>661</v>
      </c>
    </row>
    <row r="43" spans="1:8">
      <c r="A43" s="11">
        <v>46</v>
      </c>
      <c r="C43" s="37">
        <v>105.45</v>
      </c>
      <c r="D43" s="20" t="s">
        <v>1457</v>
      </c>
      <c r="E43" s="21">
        <v>6.56168</v>
      </c>
      <c r="F43" s="22" t="s">
        <v>67</v>
      </c>
      <c r="G43" s="22" t="s">
        <v>660</v>
      </c>
      <c r="H43" s="29" t="s">
        <v>661</v>
      </c>
    </row>
    <row r="44" spans="1:8">
      <c r="A44" s="11">
        <v>288</v>
      </c>
      <c r="C44" s="37">
        <v>105.45</v>
      </c>
      <c r="D44" s="20" t="s">
        <v>1457</v>
      </c>
      <c r="E44" s="21">
        <v>9.1863519999999994</v>
      </c>
      <c r="F44" s="20" t="s">
        <v>1454</v>
      </c>
      <c r="G44" s="22" t="s">
        <v>661</v>
      </c>
      <c r="H44" s="29" t="s">
        <v>661</v>
      </c>
    </row>
    <row r="45" spans="1:8">
      <c r="A45" s="11">
        <v>19</v>
      </c>
      <c r="C45" s="37">
        <v>105.5</v>
      </c>
      <c r="D45" s="20" t="s">
        <v>1457</v>
      </c>
      <c r="E45" s="21">
        <v>6.56168</v>
      </c>
      <c r="F45" s="22">
        <v>16</v>
      </c>
      <c r="G45" s="22" t="s">
        <v>660</v>
      </c>
      <c r="H45" s="29" t="s">
        <v>661</v>
      </c>
    </row>
    <row r="46" spans="1:8">
      <c r="A46" s="11">
        <v>20</v>
      </c>
      <c r="C46" s="37">
        <v>105.5</v>
      </c>
      <c r="D46" s="20" t="s">
        <v>1457</v>
      </c>
      <c r="E46" s="21">
        <v>5.9055119999999999</v>
      </c>
      <c r="F46" s="22">
        <v>8</v>
      </c>
      <c r="G46" s="22" t="s">
        <v>660</v>
      </c>
      <c r="H46" s="29" t="s">
        <v>661</v>
      </c>
    </row>
    <row r="47" spans="1:8">
      <c r="A47" s="11">
        <v>21</v>
      </c>
      <c r="C47" s="37">
        <v>105.5</v>
      </c>
      <c r="D47" s="20" t="s">
        <v>1457</v>
      </c>
      <c r="E47" s="21">
        <v>4.5931759999999997</v>
      </c>
      <c r="F47" s="22">
        <v>6</v>
      </c>
      <c r="G47" s="22" t="s">
        <v>660</v>
      </c>
      <c r="H47" s="29" t="s">
        <v>661</v>
      </c>
    </row>
    <row r="48" spans="1:8">
      <c r="A48" s="11">
        <v>289</v>
      </c>
      <c r="C48" s="37">
        <v>105.55</v>
      </c>
      <c r="D48" s="20" t="s">
        <v>1457</v>
      </c>
      <c r="E48" s="21">
        <v>4.9212600000000002</v>
      </c>
      <c r="F48" s="20" t="s">
        <v>1454</v>
      </c>
      <c r="G48" s="22" t="s">
        <v>661</v>
      </c>
      <c r="H48" s="29" t="s">
        <v>661</v>
      </c>
    </row>
    <row r="49" spans="1:8">
      <c r="A49" s="11">
        <v>47</v>
      </c>
      <c r="C49" s="37">
        <v>105.65</v>
      </c>
      <c r="D49" s="20" t="s">
        <v>1457</v>
      </c>
      <c r="E49" s="21">
        <v>4.6587927999999996</v>
      </c>
      <c r="F49" s="22" t="s">
        <v>67</v>
      </c>
      <c r="G49" s="22" t="s">
        <v>660</v>
      </c>
      <c r="H49" s="29" t="s">
        <v>661</v>
      </c>
    </row>
    <row r="50" spans="1:8">
      <c r="A50" s="11">
        <v>292</v>
      </c>
      <c r="C50" s="37">
        <v>105.7</v>
      </c>
      <c r="D50" s="20" t="s">
        <v>1457</v>
      </c>
      <c r="E50" s="21">
        <v>4.9212600000000002</v>
      </c>
      <c r="F50" s="20" t="s">
        <v>1454</v>
      </c>
      <c r="G50" s="22" t="s">
        <v>661</v>
      </c>
      <c r="H50" s="29" t="s">
        <v>661</v>
      </c>
    </row>
    <row r="51" spans="1:8">
      <c r="A51" s="11">
        <v>12</v>
      </c>
      <c r="C51" s="37">
        <v>105.8</v>
      </c>
      <c r="D51" s="20" t="s">
        <v>1455</v>
      </c>
      <c r="E51" s="21" t="s">
        <v>1452</v>
      </c>
      <c r="F51" s="22">
        <v>5</v>
      </c>
      <c r="G51" s="22" t="s">
        <v>660</v>
      </c>
      <c r="H51" s="29" t="s">
        <v>661</v>
      </c>
    </row>
    <row r="52" spans="1:8">
      <c r="A52" s="11">
        <v>22</v>
      </c>
      <c r="C52" s="37">
        <v>105.8</v>
      </c>
      <c r="D52" s="20" t="s">
        <v>1457</v>
      </c>
      <c r="E52" s="21">
        <v>8.5301840000000002</v>
      </c>
      <c r="F52" s="20" t="s">
        <v>1454</v>
      </c>
      <c r="G52" s="22" t="s">
        <v>660</v>
      </c>
      <c r="H52" s="29" t="s">
        <v>661</v>
      </c>
    </row>
    <row r="53" spans="1:8">
      <c r="A53" s="11">
        <v>293</v>
      </c>
      <c r="C53" s="37">
        <v>105.8</v>
      </c>
      <c r="D53" s="20" t="s">
        <v>1457</v>
      </c>
      <c r="E53" s="21">
        <v>8.8582680000000007</v>
      </c>
      <c r="F53" s="20" t="s">
        <v>1454</v>
      </c>
      <c r="G53" s="22" t="s">
        <v>661</v>
      </c>
      <c r="H53" s="29" t="s">
        <v>661</v>
      </c>
    </row>
    <row r="54" spans="1:8">
      <c r="A54" s="11">
        <v>48</v>
      </c>
      <c r="C54" s="37">
        <v>105.85</v>
      </c>
      <c r="D54" s="20" t="s">
        <v>1456</v>
      </c>
      <c r="E54" s="21" t="s">
        <v>1452</v>
      </c>
      <c r="F54" s="22">
        <v>0</v>
      </c>
      <c r="G54" s="22" t="s">
        <v>660</v>
      </c>
      <c r="H54" s="29" t="s">
        <v>661</v>
      </c>
    </row>
    <row r="55" spans="1:8">
      <c r="A55" s="11">
        <v>424</v>
      </c>
      <c r="C55" s="37">
        <v>105.9</v>
      </c>
      <c r="D55" s="20" t="s">
        <v>1456</v>
      </c>
      <c r="E55" s="21" t="s">
        <v>1452</v>
      </c>
      <c r="F55" s="22">
        <v>1</v>
      </c>
      <c r="G55" s="22" t="s">
        <v>660</v>
      </c>
      <c r="H55" s="29" t="s">
        <v>661</v>
      </c>
    </row>
    <row r="56" spans="1:8">
      <c r="A56" s="11">
        <v>23</v>
      </c>
      <c r="C56" s="37">
        <v>106.05</v>
      </c>
      <c r="D56" s="20" t="s">
        <v>1457</v>
      </c>
      <c r="E56" s="21">
        <v>2.2965879999999999</v>
      </c>
      <c r="F56" s="20" t="s">
        <v>1454</v>
      </c>
      <c r="G56" s="22" t="s">
        <v>660</v>
      </c>
      <c r="H56" s="29" t="s">
        <v>661</v>
      </c>
    </row>
    <row r="57" spans="1:8">
      <c r="A57" s="11">
        <v>49</v>
      </c>
      <c r="C57" s="37">
        <v>106.05</v>
      </c>
      <c r="D57" s="20" t="s">
        <v>1456</v>
      </c>
      <c r="E57" s="21" t="s">
        <v>1452</v>
      </c>
      <c r="F57" s="22">
        <v>0</v>
      </c>
      <c r="G57" s="22" t="s">
        <v>660</v>
      </c>
      <c r="H57" s="29" t="s">
        <v>661</v>
      </c>
    </row>
    <row r="58" spans="1:8">
      <c r="A58" s="11">
        <v>294</v>
      </c>
      <c r="C58" s="37">
        <v>106.1</v>
      </c>
      <c r="D58" s="20" t="s">
        <v>1457</v>
      </c>
      <c r="E58" s="21">
        <v>3.3464567999999999</v>
      </c>
      <c r="F58" s="20" t="s">
        <v>1454</v>
      </c>
      <c r="G58" s="22" t="s">
        <v>661</v>
      </c>
      <c r="H58" s="29" t="s">
        <v>661</v>
      </c>
    </row>
    <row r="59" spans="1:8">
      <c r="A59" s="11">
        <v>24</v>
      </c>
      <c r="C59" s="37">
        <v>106.2</v>
      </c>
      <c r="D59" s="20" t="s">
        <v>1457</v>
      </c>
      <c r="E59" s="21">
        <v>7.8740159999999992</v>
      </c>
      <c r="F59" s="22" t="s">
        <v>21</v>
      </c>
      <c r="G59" s="22" t="s">
        <v>660</v>
      </c>
      <c r="H59" s="29" t="s">
        <v>661</v>
      </c>
    </row>
    <row r="60" spans="1:8">
      <c r="A60" s="11">
        <v>16</v>
      </c>
      <c r="C60" s="37">
        <v>106.2</v>
      </c>
      <c r="D60" s="20" t="s">
        <v>1456</v>
      </c>
      <c r="E60" s="21" t="s">
        <v>1452</v>
      </c>
      <c r="F60" s="22" t="s">
        <v>33</v>
      </c>
      <c r="G60" s="22" t="s">
        <v>660</v>
      </c>
      <c r="H60" s="29" t="s">
        <v>661</v>
      </c>
    </row>
    <row r="61" spans="1:8">
      <c r="A61" s="11">
        <v>50</v>
      </c>
      <c r="C61" s="37">
        <v>106.25</v>
      </c>
      <c r="D61" s="20" t="s">
        <v>1456</v>
      </c>
      <c r="E61" s="21" t="s">
        <v>1452</v>
      </c>
      <c r="F61" s="22">
        <v>0</v>
      </c>
      <c r="G61" s="22" t="s">
        <v>660</v>
      </c>
      <c r="H61" s="29" t="s">
        <v>661</v>
      </c>
    </row>
    <row r="62" spans="1:8">
      <c r="A62" s="11">
        <v>51</v>
      </c>
      <c r="C62" s="37">
        <v>106.4</v>
      </c>
      <c r="D62" s="20" t="s">
        <v>1456</v>
      </c>
      <c r="E62" s="21" t="s">
        <v>1452</v>
      </c>
      <c r="F62" s="22">
        <v>0</v>
      </c>
      <c r="G62" s="22" t="s">
        <v>660</v>
      </c>
      <c r="H62" s="29" t="s">
        <v>661</v>
      </c>
    </row>
    <row r="63" spans="1:8">
      <c r="A63" s="11">
        <v>25</v>
      </c>
      <c r="C63" s="37">
        <v>106.55</v>
      </c>
      <c r="D63" s="20" t="s">
        <v>1457</v>
      </c>
      <c r="E63" s="21">
        <v>5.5774279999999994</v>
      </c>
      <c r="F63" s="22">
        <v>13</v>
      </c>
      <c r="G63" s="22" t="s">
        <v>660</v>
      </c>
      <c r="H63" s="29" t="s">
        <v>661</v>
      </c>
    </row>
    <row r="64" spans="1:8">
      <c r="A64" s="11">
        <v>52</v>
      </c>
      <c r="C64" s="37">
        <v>106.6</v>
      </c>
      <c r="D64" s="20" t="s">
        <v>1456</v>
      </c>
      <c r="E64" s="21" t="s">
        <v>1452</v>
      </c>
      <c r="F64" s="22">
        <v>0</v>
      </c>
      <c r="G64" s="22" t="s">
        <v>660</v>
      </c>
      <c r="H64" s="29" t="s">
        <v>661</v>
      </c>
    </row>
    <row r="65" spans="1:8">
      <c r="A65" s="11">
        <v>26</v>
      </c>
      <c r="C65" s="37">
        <v>106.75</v>
      </c>
      <c r="D65" s="20" t="s">
        <v>1455</v>
      </c>
      <c r="E65" s="21" t="s">
        <v>1452</v>
      </c>
      <c r="F65" s="22">
        <v>7</v>
      </c>
      <c r="G65" s="22" t="s">
        <v>660</v>
      </c>
      <c r="H65" s="29" t="s">
        <v>661</v>
      </c>
    </row>
    <row r="66" spans="1:8">
      <c r="A66" s="11">
        <v>53</v>
      </c>
      <c r="C66" s="37">
        <v>106.95</v>
      </c>
      <c r="D66" s="20" t="s">
        <v>1457</v>
      </c>
      <c r="E66" s="21">
        <v>5.2493440000000007</v>
      </c>
      <c r="F66" s="22">
        <v>15</v>
      </c>
      <c r="G66" s="22" t="s">
        <v>660</v>
      </c>
      <c r="H66" s="29" t="s">
        <v>661</v>
      </c>
    </row>
    <row r="67" spans="1:8">
      <c r="A67" s="11">
        <v>27</v>
      </c>
      <c r="C67" s="37">
        <v>106.95</v>
      </c>
      <c r="D67" s="20" t="s">
        <v>1456</v>
      </c>
      <c r="E67" s="21" t="s">
        <v>1452</v>
      </c>
      <c r="F67" s="22">
        <v>0</v>
      </c>
      <c r="G67" s="22" t="s">
        <v>660</v>
      </c>
      <c r="H67" s="29" t="s">
        <v>661</v>
      </c>
    </row>
    <row r="68" spans="1:8">
      <c r="A68" s="11">
        <v>28</v>
      </c>
      <c r="C68" s="37">
        <v>107.1</v>
      </c>
      <c r="D68" s="20" t="s">
        <v>1456</v>
      </c>
      <c r="E68" s="21" t="s">
        <v>1452</v>
      </c>
      <c r="F68" s="22">
        <v>0</v>
      </c>
      <c r="G68" s="22" t="s">
        <v>660</v>
      </c>
      <c r="H68" s="29" t="s">
        <v>661</v>
      </c>
    </row>
    <row r="69" spans="1:8">
      <c r="A69" s="11">
        <v>54</v>
      </c>
      <c r="C69" s="37">
        <v>107.15</v>
      </c>
      <c r="D69" s="20" t="s">
        <v>1457</v>
      </c>
      <c r="E69" s="21">
        <v>6.2335959999999995</v>
      </c>
      <c r="F69" s="22" t="s">
        <v>21</v>
      </c>
      <c r="G69" s="22" t="s">
        <v>660</v>
      </c>
      <c r="H69" s="29" t="s">
        <v>661</v>
      </c>
    </row>
    <row r="70" spans="1:8">
      <c r="A70" s="11">
        <v>29</v>
      </c>
      <c r="C70" s="37">
        <v>107.3</v>
      </c>
      <c r="D70" s="20" t="s">
        <v>1456</v>
      </c>
      <c r="E70" s="21" t="s">
        <v>1452</v>
      </c>
      <c r="F70" s="22">
        <v>8</v>
      </c>
      <c r="G70" s="22" t="s">
        <v>660</v>
      </c>
      <c r="H70" s="29" t="s">
        <v>661</v>
      </c>
    </row>
    <row r="71" spans="1:8">
      <c r="A71" s="11">
        <v>55</v>
      </c>
      <c r="C71" s="37">
        <v>107.4</v>
      </c>
      <c r="D71" s="20" t="s">
        <v>1455</v>
      </c>
      <c r="E71" s="21" t="s">
        <v>1452</v>
      </c>
      <c r="F71" s="22">
        <v>9</v>
      </c>
      <c r="G71" s="22" t="s">
        <v>660</v>
      </c>
      <c r="H71" s="29" t="s">
        <v>661</v>
      </c>
    </row>
    <row r="72" spans="1:8">
      <c r="A72" s="11">
        <v>30</v>
      </c>
      <c r="C72" s="37">
        <v>107.55</v>
      </c>
      <c r="D72" s="20" t="s">
        <v>1455</v>
      </c>
      <c r="E72" s="21">
        <v>6.1679791999999996</v>
      </c>
      <c r="F72" s="22">
        <v>0</v>
      </c>
      <c r="G72" s="22" t="s">
        <v>660</v>
      </c>
      <c r="H72" s="29" t="s">
        <v>661</v>
      </c>
    </row>
    <row r="73" spans="1:8">
      <c r="A73" s="11">
        <v>56</v>
      </c>
      <c r="C73" s="37">
        <v>107.55</v>
      </c>
      <c r="D73" s="20" t="s">
        <v>1457</v>
      </c>
      <c r="E73" s="21">
        <v>6.2335959999999995</v>
      </c>
      <c r="F73" s="22">
        <v>12</v>
      </c>
      <c r="G73" s="22" t="s">
        <v>660</v>
      </c>
      <c r="H73" s="29" t="s">
        <v>661</v>
      </c>
    </row>
    <row r="74" spans="1:8">
      <c r="A74" s="11">
        <v>57</v>
      </c>
      <c r="C74" s="37">
        <v>107.7</v>
      </c>
      <c r="D74" s="20" t="s">
        <v>1456</v>
      </c>
      <c r="E74" s="21" t="s">
        <v>1452</v>
      </c>
      <c r="F74" s="22">
        <v>0</v>
      </c>
      <c r="G74" s="22" t="s">
        <v>660</v>
      </c>
      <c r="H74" s="29" t="s">
        <v>661</v>
      </c>
    </row>
    <row r="75" spans="1:8">
      <c r="A75" s="11">
        <v>31</v>
      </c>
      <c r="C75" s="37">
        <v>107.8</v>
      </c>
      <c r="D75" s="20" t="s">
        <v>1457</v>
      </c>
      <c r="E75" s="21">
        <v>8.0380580000000013</v>
      </c>
      <c r="F75" s="22">
        <v>0</v>
      </c>
      <c r="G75" s="22" t="s">
        <v>660</v>
      </c>
      <c r="H75" s="29" t="s">
        <v>661</v>
      </c>
    </row>
    <row r="76" spans="1:8">
      <c r="A76" s="11">
        <v>58</v>
      </c>
      <c r="C76" s="37">
        <v>107.8</v>
      </c>
      <c r="D76" s="20" t="s">
        <v>1456</v>
      </c>
      <c r="E76" s="21" t="s">
        <v>1452</v>
      </c>
      <c r="F76" s="22">
        <v>0</v>
      </c>
      <c r="G76" s="22" t="s">
        <v>660</v>
      </c>
      <c r="H76" s="29" t="s">
        <v>660</v>
      </c>
    </row>
    <row r="77" spans="1:8">
      <c r="A77" s="11">
        <v>32</v>
      </c>
      <c r="C77" s="37">
        <v>108</v>
      </c>
      <c r="D77" s="20" t="s">
        <v>1457</v>
      </c>
      <c r="E77" s="21">
        <v>3.28084</v>
      </c>
      <c r="F77" s="22">
        <v>10</v>
      </c>
      <c r="G77" s="22" t="s">
        <v>660</v>
      </c>
      <c r="H77" s="29" t="s">
        <v>661</v>
      </c>
    </row>
    <row r="78" spans="1:8">
      <c r="A78" s="11">
        <v>59</v>
      </c>
      <c r="C78" s="37">
        <v>108</v>
      </c>
      <c r="D78" s="20" t="s">
        <v>1457</v>
      </c>
      <c r="E78" s="21">
        <v>7.2178480000000009</v>
      </c>
      <c r="F78" s="20" t="s">
        <v>1454</v>
      </c>
      <c r="G78" s="22" t="s">
        <v>660</v>
      </c>
      <c r="H78" s="29" t="s">
        <v>661</v>
      </c>
    </row>
    <row r="79" spans="1:8">
      <c r="A79" s="11">
        <v>60</v>
      </c>
      <c r="C79" s="37">
        <v>108.2</v>
      </c>
      <c r="D79" s="20" t="s">
        <v>1457</v>
      </c>
      <c r="E79" s="21">
        <v>7.8740159999999992</v>
      </c>
      <c r="F79" s="22">
        <v>4</v>
      </c>
      <c r="G79" s="22" t="s">
        <v>660</v>
      </c>
      <c r="H79" s="29" t="s">
        <v>661</v>
      </c>
    </row>
    <row r="80" spans="1:8">
      <c r="A80" s="11">
        <v>276</v>
      </c>
      <c r="C80" s="37">
        <v>108.2</v>
      </c>
      <c r="D80" s="20" t="s">
        <v>1457</v>
      </c>
      <c r="E80" s="21">
        <v>10.826772</v>
      </c>
      <c r="F80" s="20" t="s">
        <v>1454</v>
      </c>
      <c r="G80" s="22" t="s">
        <v>660</v>
      </c>
      <c r="H80" s="29" t="s">
        <v>661</v>
      </c>
    </row>
    <row r="81" spans="1:8">
      <c r="A81" s="11">
        <v>33</v>
      </c>
      <c r="C81" s="37">
        <v>108.25</v>
      </c>
      <c r="D81" s="20" t="s">
        <v>1457</v>
      </c>
      <c r="E81" s="21">
        <v>8.6942260000000005</v>
      </c>
      <c r="F81" s="22">
        <v>0</v>
      </c>
      <c r="G81" s="22" t="s">
        <v>660</v>
      </c>
      <c r="H81" s="29" t="s">
        <v>661</v>
      </c>
    </row>
    <row r="82" spans="1:8">
      <c r="A82" s="11">
        <v>273</v>
      </c>
      <c r="C82" s="37">
        <v>108.25</v>
      </c>
      <c r="D82" s="20" t="s">
        <v>1457</v>
      </c>
      <c r="E82" s="21">
        <v>9.5144359999999999</v>
      </c>
      <c r="F82" s="20" t="s">
        <v>1454</v>
      </c>
      <c r="G82" s="22" t="s">
        <v>660</v>
      </c>
      <c r="H82" s="29" t="s">
        <v>661</v>
      </c>
    </row>
    <row r="83" spans="1:8">
      <c r="A83" s="11">
        <v>63</v>
      </c>
      <c r="C83" s="37">
        <v>108.3</v>
      </c>
      <c r="D83" s="20" t="s">
        <v>1457</v>
      </c>
      <c r="E83" s="21">
        <v>7.8740159999999992</v>
      </c>
      <c r="F83" s="22">
        <v>13</v>
      </c>
      <c r="G83" s="22" t="s">
        <v>660</v>
      </c>
      <c r="H83" s="29" t="s">
        <v>661</v>
      </c>
    </row>
    <row r="84" spans="1:8">
      <c r="A84" s="11">
        <v>64</v>
      </c>
      <c r="C84" s="37">
        <v>108.35</v>
      </c>
      <c r="D84" s="20" t="s">
        <v>1457</v>
      </c>
      <c r="E84" s="21">
        <v>6.0695540000000001</v>
      </c>
      <c r="F84" s="22">
        <v>5</v>
      </c>
      <c r="G84" s="22" t="s">
        <v>660</v>
      </c>
      <c r="H84" s="29" t="s">
        <v>661</v>
      </c>
    </row>
    <row r="85" spans="1:8">
      <c r="A85" s="11">
        <v>274</v>
      </c>
      <c r="C85" s="37">
        <v>108.45</v>
      </c>
      <c r="D85" s="20" t="s">
        <v>1457</v>
      </c>
      <c r="E85" s="21">
        <v>5.9055119999999999</v>
      </c>
      <c r="F85" s="22">
        <v>12</v>
      </c>
      <c r="G85" s="22" t="s">
        <v>660</v>
      </c>
      <c r="H85" s="29" t="s">
        <v>661</v>
      </c>
    </row>
    <row r="86" spans="1:8">
      <c r="A86" s="11">
        <v>277</v>
      </c>
      <c r="C86" s="37">
        <v>108.45</v>
      </c>
      <c r="D86" s="20" t="s">
        <v>1457</v>
      </c>
      <c r="E86" s="21">
        <v>8.2020999999999997</v>
      </c>
      <c r="F86" s="22">
        <v>35</v>
      </c>
      <c r="G86" s="22" t="s">
        <v>660</v>
      </c>
      <c r="H86" s="29" t="s">
        <v>661</v>
      </c>
    </row>
    <row r="87" spans="1:8">
      <c r="A87" s="11">
        <v>61</v>
      </c>
      <c r="C87" s="37">
        <v>108.5</v>
      </c>
      <c r="D87" s="20" t="s">
        <v>1457</v>
      </c>
      <c r="E87" s="21">
        <v>4.2650920000000001</v>
      </c>
      <c r="F87" s="20" t="s">
        <v>1454</v>
      </c>
      <c r="G87" s="22" t="s">
        <v>660</v>
      </c>
      <c r="H87" s="29" t="s">
        <v>661</v>
      </c>
    </row>
    <row r="88" spans="1:8">
      <c r="A88" s="11">
        <v>65</v>
      </c>
      <c r="C88" s="37">
        <v>108.5</v>
      </c>
      <c r="D88" s="20" t="s">
        <v>1456</v>
      </c>
      <c r="E88" s="21" t="s">
        <v>1452</v>
      </c>
      <c r="F88" s="22">
        <v>0</v>
      </c>
      <c r="G88" s="22" t="s">
        <v>660</v>
      </c>
      <c r="H88" s="29" t="s">
        <v>661</v>
      </c>
    </row>
    <row r="89" spans="1:8">
      <c r="A89" s="11">
        <v>62</v>
      </c>
      <c r="C89" s="37">
        <v>108.55</v>
      </c>
      <c r="D89" s="20" t="s">
        <v>1457</v>
      </c>
      <c r="E89" s="21">
        <v>6.8897640000000004</v>
      </c>
      <c r="F89" s="22">
        <v>17</v>
      </c>
      <c r="G89" s="22" t="s">
        <v>660</v>
      </c>
      <c r="H89" s="29" t="s">
        <v>661</v>
      </c>
    </row>
    <row r="90" spans="1:8">
      <c r="A90" s="11">
        <v>279</v>
      </c>
      <c r="C90" s="37">
        <v>108.55</v>
      </c>
      <c r="D90" s="20" t="s">
        <v>1457</v>
      </c>
      <c r="E90" s="21">
        <v>9.1863519999999994</v>
      </c>
      <c r="F90" s="20" t="s">
        <v>1454</v>
      </c>
      <c r="G90" s="22" t="s">
        <v>660</v>
      </c>
      <c r="H90" s="29" t="s">
        <v>661</v>
      </c>
    </row>
    <row r="91" spans="1:8">
      <c r="A91" s="11">
        <v>298</v>
      </c>
      <c r="C91" s="37">
        <v>108.55</v>
      </c>
      <c r="D91" s="20" t="s">
        <v>1457</v>
      </c>
      <c r="E91" s="21">
        <v>8.8582680000000007</v>
      </c>
      <c r="F91" s="20" t="s">
        <v>1454</v>
      </c>
      <c r="G91" s="22" t="s">
        <v>660</v>
      </c>
      <c r="H91" s="29" t="s">
        <v>661</v>
      </c>
    </row>
    <row r="92" spans="1:8">
      <c r="A92" s="11">
        <v>66</v>
      </c>
      <c r="C92" s="37">
        <v>108.65</v>
      </c>
      <c r="D92" s="20" t="s">
        <v>1457</v>
      </c>
      <c r="E92" s="21">
        <v>6.56168</v>
      </c>
      <c r="F92" s="22">
        <v>3</v>
      </c>
      <c r="G92" s="22" t="s">
        <v>660</v>
      </c>
      <c r="H92" s="29" t="s">
        <v>661</v>
      </c>
    </row>
    <row r="93" spans="1:8">
      <c r="A93" s="11">
        <v>275</v>
      </c>
      <c r="C93" s="37">
        <v>108.65</v>
      </c>
      <c r="D93" s="20" t="s">
        <v>1457</v>
      </c>
      <c r="E93" s="21">
        <v>6.8897640000000004</v>
      </c>
      <c r="F93" s="22">
        <v>15</v>
      </c>
      <c r="G93" s="22" t="s">
        <v>660</v>
      </c>
      <c r="H93" s="29" t="s">
        <v>661</v>
      </c>
    </row>
    <row r="94" spans="1:8">
      <c r="A94" s="11">
        <v>278</v>
      </c>
      <c r="C94" s="37">
        <v>108.7</v>
      </c>
      <c r="D94" s="20" t="s">
        <v>1457</v>
      </c>
      <c r="E94" s="21">
        <v>6.8897640000000004</v>
      </c>
      <c r="F94" s="22">
        <v>22</v>
      </c>
      <c r="G94" s="22" t="s">
        <v>660</v>
      </c>
      <c r="H94" s="29" t="s">
        <v>661</v>
      </c>
    </row>
    <row r="95" spans="1:8">
      <c r="A95" s="11">
        <v>299</v>
      </c>
      <c r="C95" s="37">
        <v>108.85</v>
      </c>
      <c r="D95" s="20" t="s">
        <v>1457</v>
      </c>
      <c r="E95" s="21">
        <v>5.5774279999999994</v>
      </c>
      <c r="F95" s="22">
        <v>6</v>
      </c>
      <c r="G95" s="22" t="s">
        <v>660</v>
      </c>
      <c r="H95" s="29" t="s">
        <v>661</v>
      </c>
    </row>
    <row r="96" spans="1:8">
      <c r="A96" s="11">
        <v>280</v>
      </c>
      <c r="C96" s="37">
        <v>108.9</v>
      </c>
      <c r="D96" s="20" t="s">
        <v>1456</v>
      </c>
      <c r="E96" s="21" t="s">
        <v>1452</v>
      </c>
      <c r="F96" s="22">
        <v>17</v>
      </c>
      <c r="G96" s="22" t="s">
        <v>660</v>
      </c>
      <c r="H96" s="29" t="s">
        <v>660</v>
      </c>
    </row>
    <row r="97" spans="1:8">
      <c r="A97" s="11">
        <v>67</v>
      </c>
      <c r="C97" s="37">
        <v>108.95</v>
      </c>
      <c r="D97" s="20" t="s">
        <v>1457</v>
      </c>
      <c r="E97" s="21">
        <v>4.9212600000000002</v>
      </c>
      <c r="F97" s="22">
        <v>2</v>
      </c>
      <c r="G97" s="22" t="s">
        <v>660</v>
      </c>
      <c r="H97" s="29" t="s">
        <v>661</v>
      </c>
    </row>
    <row r="98" spans="1:8">
      <c r="A98" s="11">
        <v>300</v>
      </c>
      <c r="C98" s="37">
        <v>109</v>
      </c>
      <c r="D98" s="20" t="s">
        <v>1457</v>
      </c>
      <c r="E98" s="21">
        <v>7.8740159999999992</v>
      </c>
      <c r="F98" s="22">
        <v>6</v>
      </c>
      <c r="G98" s="22" t="s">
        <v>660</v>
      </c>
      <c r="H98" s="29" t="s">
        <v>661</v>
      </c>
    </row>
    <row r="99" spans="1:8">
      <c r="A99" s="11">
        <v>68</v>
      </c>
      <c r="C99" s="37">
        <v>109.15</v>
      </c>
      <c r="D99" s="20" t="s">
        <v>1457</v>
      </c>
      <c r="E99" s="21">
        <v>5.2493440000000007</v>
      </c>
      <c r="F99" s="22">
        <v>5</v>
      </c>
      <c r="G99" s="22" t="s">
        <v>660</v>
      </c>
      <c r="H99" s="29" t="s">
        <v>661</v>
      </c>
    </row>
    <row r="100" spans="1:8">
      <c r="A100" s="11">
        <v>301</v>
      </c>
      <c r="C100" s="37">
        <v>109.2</v>
      </c>
      <c r="D100" s="20" t="s">
        <v>1456</v>
      </c>
      <c r="E100" s="21" t="s">
        <v>1452</v>
      </c>
      <c r="F100" s="22">
        <v>13</v>
      </c>
      <c r="G100" s="22" t="s">
        <v>660</v>
      </c>
      <c r="H100" s="29" t="s">
        <v>661</v>
      </c>
    </row>
    <row r="101" spans="1:8">
      <c r="A101" s="11">
        <v>69</v>
      </c>
      <c r="C101" s="37">
        <v>109.35</v>
      </c>
      <c r="D101" s="20" t="s">
        <v>1457</v>
      </c>
      <c r="E101" s="21">
        <v>5.2493440000000007</v>
      </c>
      <c r="F101" s="22">
        <v>5</v>
      </c>
      <c r="G101" s="22" t="s">
        <v>660</v>
      </c>
      <c r="H101" s="29" t="s">
        <v>661</v>
      </c>
    </row>
    <row r="102" spans="1:8">
      <c r="A102" s="11">
        <v>302</v>
      </c>
      <c r="C102" s="37">
        <v>109.45</v>
      </c>
      <c r="D102" s="20" t="s">
        <v>1457</v>
      </c>
      <c r="E102" s="21">
        <v>4.9212600000000002</v>
      </c>
      <c r="F102" s="22">
        <v>7</v>
      </c>
      <c r="G102" s="22" t="s">
        <v>660</v>
      </c>
      <c r="H102" s="29" t="s">
        <v>661</v>
      </c>
    </row>
    <row r="103" spans="1:8">
      <c r="A103" s="11">
        <v>70</v>
      </c>
      <c r="C103" s="37">
        <v>109.5</v>
      </c>
      <c r="D103" s="20" t="s">
        <v>1457</v>
      </c>
      <c r="E103" s="21">
        <v>5.2493440000000007</v>
      </c>
      <c r="F103" s="22">
        <v>8</v>
      </c>
      <c r="G103" s="22" t="s">
        <v>660</v>
      </c>
      <c r="H103" s="29" t="s">
        <v>661</v>
      </c>
    </row>
    <row r="104" spans="1:8">
      <c r="A104" s="11">
        <v>71</v>
      </c>
      <c r="C104" s="37">
        <v>109.7</v>
      </c>
      <c r="D104" s="20" t="s">
        <v>1457</v>
      </c>
      <c r="E104" s="21">
        <v>3.9370079999999996</v>
      </c>
      <c r="F104" s="22">
        <v>8</v>
      </c>
      <c r="G104" s="22" t="s">
        <v>660</v>
      </c>
      <c r="H104" s="29" t="s">
        <v>661</v>
      </c>
    </row>
    <row r="105" spans="1:8">
      <c r="A105" s="11">
        <v>303</v>
      </c>
      <c r="C105" s="37">
        <v>109.75</v>
      </c>
      <c r="D105" s="20" t="s">
        <v>1455</v>
      </c>
      <c r="E105" s="21" t="s">
        <v>1452</v>
      </c>
      <c r="F105" s="22">
        <v>19</v>
      </c>
      <c r="G105" s="22" t="s">
        <v>660</v>
      </c>
      <c r="H105" s="29" t="s">
        <v>661</v>
      </c>
    </row>
    <row r="106" spans="1:8">
      <c r="A106" s="11">
        <v>304</v>
      </c>
      <c r="C106" s="37">
        <v>109.9</v>
      </c>
      <c r="D106" s="20" t="s">
        <v>1457</v>
      </c>
      <c r="E106" s="21">
        <v>8.8582680000000007</v>
      </c>
      <c r="F106" s="22">
        <v>15</v>
      </c>
      <c r="G106" s="22" t="s">
        <v>660</v>
      </c>
      <c r="H106" s="29" t="s">
        <v>661</v>
      </c>
    </row>
    <row r="107" spans="1:8">
      <c r="A107" s="11">
        <v>72</v>
      </c>
      <c r="C107" s="37">
        <v>109.9</v>
      </c>
      <c r="D107" s="20" t="s">
        <v>1456</v>
      </c>
      <c r="E107" s="21" t="s">
        <v>1452</v>
      </c>
      <c r="F107" s="22">
        <v>5</v>
      </c>
      <c r="G107" s="22" t="s">
        <v>660</v>
      </c>
      <c r="H107" s="29" t="s">
        <v>661</v>
      </c>
    </row>
    <row r="108" spans="1:8">
      <c r="A108" s="11">
        <v>73</v>
      </c>
      <c r="C108" s="37">
        <v>110.1</v>
      </c>
      <c r="D108" s="20" t="s">
        <v>1457</v>
      </c>
      <c r="E108" s="21">
        <v>5.9055119999999999</v>
      </c>
      <c r="F108" s="22">
        <v>1</v>
      </c>
      <c r="G108" s="22" t="s">
        <v>660</v>
      </c>
      <c r="H108" s="29" t="s">
        <v>661</v>
      </c>
    </row>
    <row r="109" spans="1:8">
      <c r="A109" s="11">
        <v>305</v>
      </c>
      <c r="C109" s="37">
        <v>110.1</v>
      </c>
      <c r="D109" s="20" t="s">
        <v>1457</v>
      </c>
      <c r="E109" s="21">
        <v>2.2965879999999999</v>
      </c>
      <c r="F109" s="22">
        <v>10</v>
      </c>
      <c r="G109" s="22" t="s">
        <v>660</v>
      </c>
      <c r="H109" s="29" t="s">
        <v>661</v>
      </c>
    </row>
    <row r="110" spans="1:8">
      <c r="A110" s="11">
        <v>306</v>
      </c>
      <c r="C110" s="37">
        <v>110.3</v>
      </c>
      <c r="D110" s="20" t="s">
        <v>1455</v>
      </c>
      <c r="E110" s="21" t="s">
        <v>1452</v>
      </c>
      <c r="F110" s="22">
        <v>12</v>
      </c>
      <c r="G110" s="22" t="s">
        <v>660</v>
      </c>
      <c r="H110" s="29" t="s">
        <v>661</v>
      </c>
    </row>
    <row r="111" spans="1:8">
      <c r="A111" s="11">
        <v>74</v>
      </c>
      <c r="C111" s="37">
        <v>110.3</v>
      </c>
      <c r="D111" s="20" t="s">
        <v>1456</v>
      </c>
      <c r="E111" s="21" t="s">
        <v>1452</v>
      </c>
      <c r="F111" s="22">
        <v>0</v>
      </c>
      <c r="G111" s="22" t="s">
        <v>660</v>
      </c>
      <c r="H111" s="29" t="s">
        <v>661</v>
      </c>
    </row>
    <row r="112" spans="1:8">
      <c r="A112" s="11">
        <v>307</v>
      </c>
      <c r="C112" s="37">
        <v>110.5</v>
      </c>
      <c r="D112" s="20" t="s">
        <v>1455</v>
      </c>
      <c r="E112" s="21" t="s">
        <v>1452</v>
      </c>
      <c r="F112" s="22">
        <v>8</v>
      </c>
      <c r="G112" s="22" t="s">
        <v>660</v>
      </c>
      <c r="H112" s="29" t="s">
        <v>661</v>
      </c>
    </row>
    <row r="113" spans="1:8">
      <c r="A113" s="11">
        <v>75</v>
      </c>
      <c r="C113" s="37">
        <v>110.5</v>
      </c>
      <c r="D113" s="20" t="s">
        <v>1456</v>
      </c>
      <c r="E113" s="21" t="s">
        <v>1452</v>
      </c>
      <c r="F113" s="22">
        <v>0</v>
      </c>
      <c r="G113" s="22" t="s">
        <v>660</v>
      </c>
      <c r="H113" s="29" t="s">
        <v>661</v>
      </c>
    </row>
    <row r="114" spans="1:8">
      <c r="A114" s="11">
        <v>308</v>
      </c>
      <c r="C114" s="37">
        <v>110.7</v>
      </c>
      <c r="D114" s="20" t="s">
        <v>1457</v>
      </c>
      <c r="E114" s="21">
        <v>6.8897640000000004</v>
      </c>
      <c r="F114" s="22">
        <v>10</v>
      </c>
      <c r="G114" s="22" t="s">
        <v>660</v>
      </c>
      <c r="H114" s="29" t="s">
        <v>661</v>
      </c>
    </row>
    <row r="115" spans="1:8">
      <c r="A115" s="11">
        <v>309</v>
      </c>
      <c r="C115" s="37">
        <v>110.9</v>
      </c>
      <c r="D115" s="20" t="s">
        <v>1456</v>
      </c>
      <c r="E115" s="21" t="s">
        <v>1452</v>
      </c>
      <c r="F115" s="22">
        <v>2</v>
      </c>
      <c r="G115" s="22" t="s">
        <v>660</v>
      </c>
      <c r="H115" s="29" t="s">
        <v>661</v>
      </c>
    </row>
    <row r="116" spans="1:8">
      <c r="A116" s="11">
        <v>76</v>
      </c>
      <c r="C116" s="37">
        <v>111.1</v>
      </c>
      <c r="D116" s="20" t="s">
        <v>1457</v>
      </c>
      <c r="E116" s="21">
        <v>10.826772</v>
      </c>
      <c r="F116" s="22">
        <v>3</v>
      </c>
      <c r="G116" s="22" t="s">
        <v>660</v>
      </c>
      <c r="H116" s="29" t="s">
        <v>661</v>
      </c>
    </row>
    <row r="117" spans="1:8">
      <c r="A117" s="11">
        <v>310</v>
      </c>
      <c r="C117" s="37">
        <v>111.1</v>
      </c>
      <c r="D117" s="20" t="s">
        <v>1457</v>
      </c>
      <c r="E117" s="21">
        <v>3.9370079999999996</v>
      </c>
      <c r="F117" s="22">
        <v>3</v>
      </c>
      <c r="G117" s="22" t="s">
        <v>660</v>
      </c>
      <c r="H117" s="29" t="s">
        <v>661</v>
      </c>
    </row>
    <row r="118" spans="1:8">
      <c r="A118" s="11">
        <v>77</v>
      </c>
      <c r="C118" s="37">
        <v>111.25</v>
      </c>
      <c r="D118" s="20" t="s">
        <v>1456</v>
      </c>
      <c r="E118" s="21" t="s">
        <v>1452</v>
      </c>
      <c r="F118" s="22">
        <v>2</v>
      </c>
      <c r="G118" s="22" t="s">
        <v>660</v>
      </c>
      <c r="H118" s="29" t="s">
        <v>661</v>
      </c>
    </row>
    <row r="119" spans="1:8">
      <c r="A119" s="11">
        <v>311</v>
      </c>
      <c r="C119" s="37">
        <v>111.35</v>
      </c>
      <c r="D119" s="20" t="s">
        <v>1455</v>
      </c>
      <c r="E119" s="21" t="s">
        <v>1452</v>
      </c>
      <c r="F119" s="22">
        <v>8</v>
      </c>
      <c r="G119" s="22" t="s">
        <v>660</v>
      </c>
      <c r="H119" s="29" t="s">
        <v>661</v>
      </c>
    </row>
    <row r="120" spans="1:8">
      <c r="A120" s="11">
        <v>78</v>
      </c>
      <c r="C120" s="37">
        <v>111.5</v>
      </c>
      <c r="D120" s="20" t="s">
        <v>1457</v>
      </c>
      <c r="E120" s="21">
        <v>4.2650920000000001</v>
      </c>
      <c r="F120" s="22">
        <v>9</v>
      </c>
      <c r="G120" s="22" t="s">
        <v>660</v>
      </c>
      <c r="H120" s="29" t="s">
        <v>661</v>
      </c>
    </row>
    <row r="121" spans="1:8">
      <c r="A121" s="11">
        <v>312</v>
      </c>
      <c r="C121" s="37">
        <v>111.6</v>
      </c>
      <c r="D121" s="20" t="s">
        <v>1456</v>
      </c>
      <c r="E121" s="21" t="s">
        <v>1452</v>
      </c>
      <c r="F121" s="22">
        <v>4</v>
      </c>
      <c r="G121" s="22" t="s">
        <v>660</v>
      </c>
      <c r="H121" s="29" t="s">
        <v>661</v>
      </c>
    </row>
    <row r="122" spans="1:8">
      <c r="A122" s="11">
        <v>79</v>
      </c>
      <c r="C122" s="37">
        <v>111.65</v>
      </c>
      <c r="D122" s="20" t="s">
        <v>1457</v>
      </c>
      <c r="E122" s="21">
        <v>3.9370079999999996</v>
      </c>
      <c r="F122" s="22">
        <v>4</v>
      </c>
      <c r="G122" s="22" t="s">
        <v>660</v>
      </c>
      <c r="H122" s="29" t="s">
        <v>661</v>
      </c>
    </row>
    <row r="123" spans="1:8">
      <c r="A123" s="11">
        <v>80</v>
      </c>
      <c r="C123" s="37">
        <v>111.85</v>
      </c>
      <c r="D123" s="20" t="s">
        <v>1457</v>
      </c>
      <c r="E123" s="21">
        <v>4.4291340000000003</v>
      </c>
      <c r="F123" s="22">
        <v>8</v>
      </c>
      <c r="G123" s="22" t="s">
        <v>660</v>
      </c>
      <c r="H123" s="29" t="s">
        <v>661</v>
      </c>
    </row>
    <row r="124" spans="1:8">
      <c r="A124" s="11">
        <v>313</v>
      </c>
      <c r="C124" s="37">
        <v>111.85</v>
      </c>
      <c r="D124" s="20" t="s">
        <v>1456</v>
      </c>
      <c r="E124" s="21" t="s">
        <v>1452</v>
      </c>
      <c r="F124" s="22">
        <v>0</v>
      </c>
      <c r="G124" s="22" t="s">
        <v>660</v>
      </c>
      <c r="H124" s="29" t="s">
        <v>661</v>
      </c>
    </row>
    <row r="125" spans="1:8">
      <c r="A125" s="11">
        <v>81</v>
      </c>
      <c r="C125" s="37">
        <v>112.05</v>
      </c>
      <c r="D125" s="20" t="s">
        <v>1457</v>
      </c>
      <c r="E125" s="21">
        <v>6.56168</v>
      </c>
      <c r="F125" s="22">
        <v>5</v>
      </c>
      <c r="G125" s="22" t="s">
        <v>660</v>
      </c>
      <c r="H125" s="29" t="s">
        <v>661</v>
      </c>
    </row>
    <row r="126" spans="1:8">
      <c r="A126" s="11">
        <v>314</v>
      </c>
      <c r="C126" s="37">
        <v>112.05</v>
      </c>
      <c r="D126" s="20" t="s">
        <v>1456</v>
      </c>
      <c r="E126" s="21" t="s">
        <v>1452</v>
      </c>
      <c r="F126" s="22">
        <v>1</v>
      </c>
      <c r="G126" s="22" t="s">
        <v>660</v>
      </c>
      <c r="H126" s="29" t="s">
        <v>661</v>
      </c>
    </row>
    <row r="127" spans="1:8">
      <c r="A127" s="11">
        <v>82</v>
      </c>
      <c r="C127" s="37">
        <v>112.2</v>
      </c>
      <c r="D127" s="20" t="s">
        <v>1457</v>
      </c>
      <c r="E127" s="21">
        <v>6.8897640000000004</v>
      </c>
      <c r="F127" s="22">
        <v>13</v>
      </c>
      <c r="G127" s="22" t="s">
        <v>660</v>
      </c>
      <c r="H127" s="29" t="s">
        <v>661</v>
      </c>
    </row>
    <row r="128" spans="1:8">
      <c r="A128" s="11">
        <v>315</v>
      </c>
      <c r="C128" s="37">
        <v>112.3</v>
      </c>
      <c r="D128" s="20" t="s">
        <v>1456</v>
      </c>
      <c r="E128" s="21" t="s">
        <v>1452</v>
      </c>
      <c r="F128" s="22">
        <v>0</v>
      </c>
      <c r="G128" s="22" t="s">
        <v>660</v>
      </c>
      <c r="H128" s="29" t="s">
        <v>660</v>
      </c>
    </row>
    <row r="129" spans="1:8">
      <c r="A129" s="11">
        <v>83</v>
      </c>
      <c r="C129" s="37">
        <v>112.4</v>
      </c>
      <c r="D129" s="20" t="s">
        <v>1456</v>
      </c>
      <c r="E129" s="21" t="s">
        <v>1452</v>
      </c>
      <c r="F129" s="22">
        <v>16</v>
      </c>
      <c r="G129" s="22" t="s">
        <v>660</v>
      </c>
      <c r="H129" s="29" t="s">
        <v>661</v>
      </c>
    </row>
    <row r="130" spans="1:8">
      <c r="A130" s="11">
        <v>425</v>
      </c>
      <c r="C130" s="37">
        <v>112.5</v>
      </c>
      <c r="D130" s="20" t="s">
        <v>1456</v>
      </c>
      <c r="E130" s="21" t="s">
        <v>1452</v>
      </c>
      <c r="F130" s="22">
        <v>0</v>
      </c>
      <c r="G130" s="22" t="s">
        <v>660</v>
      </c>
      <c r="H130" s="29" t="s">
        <v>660</v>
      </c>
    </row>
    <row r="131" spans="1:8">
      <c r="A131" s="11">
        <v>316</v>
      </c>
      <c r="C131" s="37">
        <v>112.55</v>
      </c>
      <c r="D131" s="20" t="s">
        <v>1456</v>
      </c>
      <c r="E131" s="21" t="s">
        <v>1452</v>
      </c>
      <c r="F131" s="22">
        <v>0</v>
      </c>
      <c r="G131" s="22" t="s">
        <v>660</v>
      </c>
      <c r="H131" s="29" t="s">
        <v>660</v>
      </c>
    </row>
    <row r="132" spans="1:8">
      <c r="A132" s="11">
        <v>426</v>
      </c>
      <c r="C132" s="37">
        <v>112.6</v>
      </c>
      <c r="D132" s="20" t="s">
        <v>1456</v>
      </c>
      <c r="E132" s="21" t="s">
        <v>1452</v>
      </c>
      <c r="F132" s="22">
        <v>5</v>
      </c>
      <c r="G132" s="22" t="s">
        <v>660</v>
      </c>
      <c r="H132" s="29" t="s">
        <v>661</v>
      </c>
    </row>
    <row r="133" spans="1:8">
      <c r="A133" s="11">
        <v>84</v>
      </c>
      <c r="C133" s="37">
        <v>112.7</v>
      </c>
      <c r="D133" s="20" t="s">
        <v>1456</v>
      </c>
      <c r="E133" s="21" t="s">
        <v>1452</v>
      </c>
      <c r="F133" s="22">
        <v>6</v>
      </c>
      <c r="G133" s="22" t="s">
        <v>660</v>
      </c>
      <c r="H133" s="29" t="s">
        <v>660</v>
      </c>
    </row>
    <row r="134" spans="1:8">
      <c r="A134" s="11">
        <v>317</v>
      </c>
      <c r="C134" s="37">
        <v>112.75</v>
      </c>
      <c r="D134" s="20" t="s">
        <v>1457</v>
      </c>
      <c r="E134" s="21">
        <v>7.2178480000000009</v>
      </c>
      <c r="F134" s="22">
        <v>0</v>
      </c>
      <c r="G134" s="22" t="s">
        <v>660</v>
      </c>
      <c r="H134" s="29" t="s">
        <v>661</v>
      </c>
    </row>
    <row r="135" spans="1:8">
      <c r="A135" s="11">
        <v>85</v>
      </c>
      <c r="C135" s="37">
        <v>112.85</v>
      </c>
      <c r="D135" s="20" t="s">
        <v>1457</v>
      </c>
      <c r="E135" s="21">
        <v>1.64042</v>
      </c>
      <c r="F135" s="22">
        <v>12</v>
      </c>
      <c r="G135" s="22" t="s">
        <v>660</v>
      </c>
      <c r="H135" s="29" t="s">
        <v>661</v>
      </c>
    </row>
    <row r="136" spans="1:8">
      <c r="A136" s="11">
        <v>318</v>
      </c>
      <c r="C136" s="37">
        <v>113.05</v>
      </c>
      <c r="D136" s="20" t="s">
        <v>1455</v>
      </c>
      <c r="E136" s="21" t="s">
        <v>1452</v>
      </c>
      <c r="F136" s="22">
        <v>8</v>
      </c>
      <c r="G136" s="22" t="s">
        <v>660</v>
      </c>
      <c r="H136" s="29" t="s">
        <v>661</v>
      </c>
    </row>
    <row r="137" spans="1:8">
      <c r="A137" s="11">
        <v>86</v>
      </c>
      <c r="C137" s="37">
        <v>113.05</v>
      </c>
      <c r="D137" s="20" t="s">
        <v>1457</v>
      </c>
      <c r="E137" s="21">
        <v>4.9212600000000002</v>
      </c>
      <c r="F137" s="22">
        <v>4</v>
      </c>
      <c r="G137" s="22" t="s">
        <v>660</v>
      </c>
      <c r="H137" s="29" t="s">
        <v>661</v>
      </c>
    </row>
    <row r="138" spans="1:8">
      <c r="A138" s="11">
        <v>87</v>
      </c>
      <c r="C138" s="37">
        <v>113.2</v>
      </c>
      <c r="D138" s="20" t="s">
        <v>1457</v>
      </c>
      <c r="E138" s="21">
        <v>8.5301840000000002</v>
      </c>
      <c r="F138" s="22">
        <v>3</v>
      </c>
      <c r="G138" s="22" t="s">
        <v>660</v>
      </c>
      <c r="H138" s="29" t="s">
        <v>661</v>
      </c>
    </row>
    <row r="139" spans="1:8">
      <c r="A139" s="11">
        <v>319</v>
      </c>
      <c r="C139" s="37">
        <v>113.3</v>
      </c>
      <c r="D139" s="20" t="s">
        <v>1456</v>
      </c>
      <c r="E139" s="21" t="s">
        <v>1452</v>
      </c>
      <c r="F139" s="22">
        <v>7</v>
      </c>
      <c r="G139" s="22" t="s">
        <v>660</v>
      </c>
      <c r="H139" s="29" t="s">
        <v>661</v>
      </c>
    </row>
    <row r="140" spans="1:8">
      <c r="A140" s="11">
        <v>88</v>
      </c>
      <c r="C140" s="37">
        <v>113.4</v>
      </c>
      <c r="D140" s="20" t="s">
        <v>1457</v>
      </c>
      <c r="E140" s="21">
        <v>6.8897640000000004</v>
      </c>
      <c r="F140" s="22">
        <v>30</v>
      </c>
      <c r="G140" s="22" t="s">
        <v>660</v>
      </c>
      <c r="H140" s="29" t="s">
        <v>661</v>
      </c>
    </row>
    <row r="141" spans="1:8">
      <c r="A141" s="11">
        <v>472</v>
      </c>
      <c r="C141" s="37">
        <v>113.4</v>
      </c>
      <c r="D141" s="20" t="s">
        <v>1457</v>
      </c>
      <c r="E141" s="21">
        <v>6.7257219999999993</v>
      </c>
      <c r="F141" s="20" t="s">
        <v>1454</v>
      </c>
      <c r="G141" s="22" t="s">
        <v>661</v>
      </c>
      <c r="H141" s="29" t="s">
        <v>661</v>
      </c>
    </row>
    <row r="142" spans="1:8">
      <c r="A142" s="11">
        <v>471</v>
      </c>
      <c r="C142" s="37">
        <v>113.5</v>
      </c>
      <c r="D142" s="20" t="s">
        <v>1457</v>
      </c>
      <c r="E142" s="21">
        <v>4.0682416000000003</v>
      </c>
      <c r="F142" s="20" t="s">
        <v>1454</v>
      </c>
      <c r="G142" s="22" t="s">
        <v>661</v>
      </c>
      <c r="H142" s="29" t="s">
        <v>661</v>
      </c>
    </row>
    <row r="143" spans="1:8">
      <c r="A143" s="11">
        <v>89</v>
      </c>
      <c r="C143" s="37">
        <v>113.6</v>
      </c>
      <c r="D143" s="20" t="s">
        <v>1457</v>
      </c>
      <c r="E143" s="21">
        <v>8.2020999999999997</v>
      </c>
      <c r="F143" s="22">
        <v>9</v>
      </c>
      <c r="G143" s="22" t="s">
        <v>660</v>
      </c>
      <c r="H143" s="29" t="s">
        <v>661</v>
      </c>
    </row>
    <row r="144" spans="1:8">
      <c r="A144" s="11">
        <v>473</v>
      </c>
      <c r="C144" s="37">
        <v>113.75</v>
      </c>
      <c r="D144" s="20" t="s">
        <v>1457</v>
      </c>
      <c r="E144" s="21">
        <v>3.7729659999999998</v>
      </c>
      <c r="F144" s="20" t="s">
        <v>1454</v>
      </c>
      <c r="G144" s="22" t="s">
        <v>661</v>
      </c>
      <c r="H144" s="29" t="s">
        <v>661</v>
      </c>
    </row>
    <row r="145" spans="1:8">
      <c r="A145" s="11">
        <v>320</v>
      </c>
      <c r="C145" s="37">
        <v>113.85</v>
      </c>
      <c r="D145" s="20" t="s">
        <v>1456</v>
      </c>
      <c r="E145" s="21" t="s">
        <v>1452</v>
      </c>
      <c r="F145" s="22">
        <v>0</v>
      </c>
      <c r="G145" s="22" t="s">
        <v>660</v>
      </c>
      <c r="H145" s="29" t="s">
        <v>660</v>
      </c>
    </row>
    <row r="146" spans="1:8">
      <c r="A146" s="11">
        <v>90</v>
      </c>
      <c r="C146" s="37">
        <v>113.9</v>
      </c>
      <c r="D146" s="20" t="s">
        <v>1457</v>
      </c>
      <c r="E146" s="21">
        <v>5.9055119999999999</v>
      </c>
      <c r="F146" s="22">
        <v>1</v>
      </c>
      <c r="G146" s="22" t="s">
        <v>660</v>
      </c>
      <c r="H146" s="29" t="s">
        <v>661</v>
      </c>
    </row>
    <row r="147" spans="1:8">
      <c r="A147" s="11">
        <v>321</v>
      </c>
      <c r="C147" s="37">
        <v>114</v>
      </c>
      <c r="D147" s="20" t="s">
        <v>1456</v>
      </c>
      <c r="E147" s="21" t="s">
        <v>1452</v>
      </c>
      <c r="F147" s="22">
        <v>0</v>
      </c>
      <c r="G147" s="22" t="s">
        <v>660</v>
      </c>
      <c r="H147" s="29" t="s">
        <v>660</v>
      </c>
    </row>
    <row r="148" spans="1:8">
      <c r="A148" s="11">
        <v>474</v>
      </c>
      <c r="C148" s="37">
        <v>114.1</v>
      </c>
      <c r="D148" s="20" t="s">
        <v>1457</v>
      </c>
      <c r="E148" s="21">
        <v>1.1482939999999999</v>
      </c>
      <c r="F148" s="20" t="s">
        <v>1454</v>
      </c>
      <c r="G148" s="22" t="s">
        <v>661</v>
      </c>
      <c r="H148" s="29" t="s">
        <v>661</v>
      </c>
    </row>
    <row r="149" spans="1:8">
      <c r="A149" s="11">
        <v>91</v>
      </c>
      <c r="C149" s="37">
        <v>114.15</v>
      </c>
      <c r="D149" s="20" t="s">
        <v>1456</v>
      </c>
      <c r="E149" s="21" t="s">
        <v>1452</v>
      </c>
      <c r="F149" s="22">
        <v>7</v>
      </c>
      <c r="G149" s="22" t="s">
        <v>660</v>
      </c>
      <c r="H149" s="29" t="s">
        <v>661</v>
      </c>
    </row>
    <row r="150" spans="1:8">
      <c r="A150" s="11">
        <v>92</v>
      </c>
      <c r="C150" s="37">
        <v>114.3</v>
      </c>
      <c r="D150" s="20" t="s">
        <v>1457</v>
      </c>
      <c r="E150" s="21">
        <v>2.9527559999999999</v>
      </c>
      <c r="F150" s="22">
        <v>4</v>
      </c>
      <c r="G150" s="22" t="s">
        <v>660</v>
      </c>
      <c r="H150" s="29" t="s">
        <v>661</v>
      </c>
    </row>
    <row r="151" spans="1:8">
      <c r="A151" s="11">
        <v>475</v>
      </c>
      <c r="C151" s="37">
        <v>114.4</v>
      </c>
      <c r="D151" s="20" t="s">
        <v>1457</v>
      </c>
      <c r="E151" s="21">
        <v>4.5275591999999998</v>
      </c>
      <c r="F151" s="20" t="s">
        <v>1454</v>
      </c>
      <c r="G151" s="22" t="s">
        <v>661</v>
      </c>
      <c r="H151" s="29" t="s">
        <v>661</v>
      </c>
    </row>
    <row r="152" spans="1:8">
      <c r="A152" s="11">
        <v>476</v>
      </c>
      <c r="C152" s="37">
        <v>114.4</v>
      </c>
      <c r="D152" s="20" t="s">
        <v>1457</v>
      </c>
      <c r="E152" s="21">
        <v>5.3477691999999992</v>
      </c>
      <c r="F152" s="20" t="s">
        <v>1454</v>
      </c>
      <c r="G152" s="22" t="s">
        <v>661</v>
      </c>
      <c r="H152" s="29" t="s">
        <v>661</v>
      </c>
    </row>
    <row r="153" spans="1:8">
      <c r="A153" s="11">
        <v>93</v>
      </c>
      <c r="C153" s="37">
        <v>114.5</v>
      </c>
      <c r="D153" s="20" t="s">
        <v>1457</v>
      </c>
      <c r="E153" s="21">
        <v>6.2335959999999995</v>
      </c>
      <c r="F153" s="22">
        <v>5</v>
      </c>
      <c r="G153" s="22" t="s">
        <v>660</v>
      </c>
      <c r="H153" s="29" t="s">
        <v>661</v>
      </c>
    </row>
    <row r="154" spans="1:8">
      <c r="A154" s="11">
        <v>427</v>
      </c>
      <c r="C154" s="37">
        <v>114.55</v>
      </c>
      <c r="D154" s="20" t="s">
        <v>1456</v>
      </c>
      <c r="E154" s="21" t="s">
        <v>1452</v>
      </c>
      <c r="F154" s="22">
        <v>0</v>
      </c>
      <c r="G154" s="22" t="s">
        <v>660</v>
      </c>
      <c r="H154" s="29" t="s">
        <v>660</v>
      </c>
    </row>
    <row r="155" spans="1:8">
      <c r="A155" s="11">
        <v>477</v>
      </c>
      <c r="C155" s="37">
        <v>114.65</v>
      </c>
      <c r="D155" s="20" t="s">
        <v>1457</v>
      </c>
      <c r="E155" s="21">
        <v>5.7414699999999996</v>
      </c>
      <c r="F155" s="20" t="s">
        <v>1454</v>
      </c>
      <c r="G155" s="22" t="s">
        <v>661</v>
      </c>
      <c r="H155" s="29" t="s">
        <v>661</v>
      </c>
    </row>
    <row r="156" spans="1:8">
      <c r="A156" s="11">
        <v>428</v>
      </c>
      <c r="C156" s="37">
        <v>114.65</v>
      </c>
      <c r="D156" s="20" t="s">
        <v>1456</v>
      </c>
      <c r="E156" s="21" t="s">
        <v>1452</v>
      </c>
      <c r="F156" s="20" t="s">
        <v>1454</v>
      </c>
      <c r="G156" s="22" t="s">
        <v>660</v>
      </c>
      <c r="H156" s="29" t="s">
        <v>660</v>
      </c>
    </row>
    <row r="157" spans="1:8">
      <c r="A157" s="11">
        <v>478</v>
      </c>
      <c r="C157" s="37">
        <v>114.7</v>
      </c>
      <c r="D157" s="20" t="s">
        <v>1457</v>
      </c>
      <c r="E157" s="21">
        <v>5.3805775999999996</v>
      </c>
      <c r="F157" s="20" t="s">
        <v>1454</v>
      </c>
      <c r="G157" s="22" t="s">
        <v>661</v>
      </c>
      <c r="H157" s="29" t="s">
        <v>661</v>
      </c>
    </row>
    <row r="158" spans="1:8">
      <c r="A158" s="11">
        <v>94</v>
      </c>
      <c r="C158" s="37">
        <v>114.75</v>
      </c>
      <c r="D158" s="20" t="s">
        <v>1457</v>
      </c>
      <c r="E158" s="21">
        <v>3.9370079999999996</v>
      </c>
      <c r="F158" s="22">
        <v>10</v>
      </c>
      <c r="G158" s="22" t="s">
        <v>660</v>
      </c>
      <c r="H158" s="29" t="s">
        <v>661</v>
      </c>
    </row>
    <row r="159" spans="1:8">
      <c r="A159" s="11">
        <v>322</v>
      </c>
      <c r="C159" s="37">
        <v>114.85</v>
      </c>
      <c r="D159" s="20" t="s">
        <v>1457</v>
      </c>
      <c r="E159" s="21">
        <v>2.6246720000000003</v>
      </c>
      <c r="F159" s="22">
        <v>3</v>
      </c>
      <c r="G159" s="22" t="s">
        <v>660</v>
      </c>
      <c r="H159" s="29" t="s">
        <v>661</v>
      </c>
    </row>
    <row r="160" spans="1:8">
      <c r="A160" s="11">
        <v>480</v>
      </c>
      <c r="C160" s="37">
        <v>114.85</v>
      </c>
      <c r="D160" s="20" t="s">
        <v>1457</v>
      </c>
      <c r="E160" s="21">
        <v>2.5262468</v>
      </c>
      <c r="F160" s="20" t="s">
        <v>1454</v>
      </c>
      <c r="G160" s="22" t="s">
        <v>661</v>
      </c>
      <c r="H160" s="29" t="s">
        <v>661</v>
      </c>
    </row>
    <row r="161" spans="1:8">
      <c r="A161" s="11">
        <v>479</v>
      </c>
      <c r="C161" s="37">
        <v>114.9</v>
      </c>
      <c r="D161" s="20" t="s">
        <v>1457</v>
      </c>
      <c r="E161" s="21">
        <v>4.8884515999999998</v>
      </c>
      <c r="F161" s="20" t="s">
        <v>1454</v>
      </c>
      <c r="G161" s="22" t="s">
        <v>661</v>
      </c>
      <c r="H161" s="29" t="s">
        <v>661</v>
      </c>
    </row>
    <row r="162" spans="1:8">
      <c r="A162" s="11">
        <v>95</v>
      </c>
      <c r="C162" s="37">
        <v>114.95</v>
      </c>
      <c r="D162" s="20" t="s">
        <v>1457</v>
      </c>
      <c r="E162" s="21">
        <v>7.8740159999999992</v>
      </c>
      <c r="F162" s="22">
        <v>5</v>
      </c>
      <c r="G162" s="22" t="s">
        <v>660</v>
      </c>
      <c r="H162" s="29" t="s">
        <v>661</v>
      </c>
    </row>
    <row r="163" spans="1:8">
      <c r="A163" s="11">
        <v>333</v>
      </c>
      <c r="C163" s="37">
        <v>115.05</v>
      </c>
      <c r="D163" s="20" t="s">
        <v>1457</v>
      </c>
      <c r="E163" s="21">
        <v>4.2650920000000001</v>
      </c>
      <c r="F163" s="22">
        <v>8</v>
      </c>
      <c r="G163" s="22" t="s">
        <v>660</v>
      </c>
      <c r="H163" s="29" t="s">
        <v>661</v>
      </c>
    </row>
    <row r="164" spans="1:8">
      <c r="A164" s="11">
        <v>481</v>
      </c>
      <c r="C164" s="37">
        <v>115.05</v>
      </c>
      <c r="D164" s="20" t="s">
        <v>1457</v>
      </c>
      <c r="E164" s="21">
        <v>6.8897640000000004</v>
      </c>
      <c r="F164" s="20" t="s">
        <v>1454</v>
      </c>
      <c r="G164" s="22" t="s">
        <v>661</v>
      </c>
      <c r="H164" s="29" t="s">
        <v>661</v>
      </c>
    </row>
    <row r="165" spans="1:8">
      <c r="A165" s="11">
        <v>482</v>
      </c>
      <c r="C165" s="37">
        <v>115.15</v>
      </c>
      <c r="D165" s="20" t="s">
        <v>1457</v>
      </c>
      <c r="E165" s="21">
        <v>6.2335959999999995</v>
      </c>
      <c r="F165" s="20" t="s">
        <v>1454</v>
      </c>
      <c r="G165" s="22" t="s">
        <v>661</v>
      </c>
      <c r="H165" s="29" t="s">
        <v>661</v>
      </c>
    </row>
    <row r="166" spans="1:8">
      <c r="A166" s="11">
        <v>96</v>
      </c>
      <c r="C166" s="37">
        <v>115.2</v>
      </c>
      <c r="D166" s="20" t="s">
        <v>1456</v>
      </c>
      <c r="E166" s="21" t="s">
        <v>1452</v>
      </c>
      <c r="F166" s="22">
        <v>1</v>
      </c>
      <c r="G166" s="22" t="s">
        <v>660</v>
      </c>
      <c r="H166" s="29" t="s">
        <v>661</v>
      </c>
    </row>
    <row r="167" spans="1:8">
      <c r="A167" s="11">
        <v>334</v>
      </c>
      <c r="C167" s="37">
        <v>115.25</v>
      </c>
      <c r="D167" s="20" t="s">
        <v>1455</v>
      </c>
      <c r="E167" s="21" t="s">
        <v>1452</v>
      </c>
      <c r="F167" s="22">
        <v>3</v>
      </c>
      <c r="G167" s="22" t="s">
        <v>660</v>
      </c>
      <c r="H167" s="29" t="s">
        <v>661</v>
      </c>
    </row>
    <row r="168" spans="1:8">
      <c r="A168" s="11">
        <v>335</v>
      </c>
      <c r="C168" s="37">
        <v>115.35</v>
      </c>
      <c r="D168" s="20" t="s">
        <v>1455</v>
      </c>
      <c r="E168" s="21" t="s">
        <v>1452</v>
      </c>
      <c r="F168" s="20" t="s">
        <v>1454</v>
      </c>
      <c r="G168" s="22" t="s">
        <v>660</v>
      </c>
      <c r="H168" s="29" t="s">
        <v>661</v>
      </c>
    </row>
    <row r="169" spans="1:8">
      <c r="A169" s="11">
        <v>483</v>
      </c>
      <c r="C169" s="37">
        <v>115.4</v>
      </c>
      <c r="D169" s="20" t="s">
        <v>1457</v>
      </c>
      <c r="E169" s="21">
        <v>3.9698164</v>
      </c>
      <c r="F169" s="20" t="s">
        <v>1454</v>
      </c>
      <c r="G169" s="22" t="s">
        <v>661</v>
      </c>
      <c r="H169" s="29" t="s">
        <v>661</v>
      </c>
    </row>
    <row r="170" spans="1:8">
      <c r="A170" s="11">
        <v>97</v>
      </c>
      <c r="C170" s="37">
        <v>115.4</v>
      </c>
      <c r="D170" s="20" t="s">
        <v>1456</v>
      </c>
      <c r="E170" s="21" t="s">
        <v>1452</v>
      </c>
      <c r="F170" s="22">
        <v>5</v>
      </c>
      <c r="G170" s="22" t="s">
        <v>660</v>
      </c>
      <c r="H170" s="29" t="s">
        <v>661</v>
      </c>
    </row>
    <row r="171" spans="1:8">
      <c r="A171" s="11">
        <v>484</v>
      </c>
      <c r="C171" s="37">
        <v>115.45</v>
      </c>
      <c r="D171" s="20" t="s">
        <v>1457</v>
      </c>
      <c r="E171" s="21">
        <v>5.2165356000000003</v>
      </c>
      <c r="F171" s="20" t="s">
        <v>1454</v>
      </c>
      <c r="G171" s="22" t="s">
        <v>661</v>
      </c>
      <c r="H171" s="29" t="s">
        <v>661</v>
      </c>
    </row>
    <row r="172" spans="1:8">
      <c r="A172" s="11">
        <v>336</v>
      </c>
      <c r="C172" s="37">
        <v>115.5</v>
      </c>
      <c r="D172" s="20" t="s">
        <v>1456</v>
      </c>
      <c r="E172" s="21" t="s">
        <v>1452</v>
      </c>
      <c r="F172" s="22">
        <v>10</v>
      </c>
      <c r="G172" s="22" t="s">
        <v>660</v>
      </c>
      <c r="H172" s="29" t="s">
        <v>661</v>
      </c>
    </row>
    <row r="173" spans="1:8">
      <c r="A173" s="11">
        <v>98</v>
      </c>
      <c r="C173" s="37">
        <v>115.6</v>
      </c>
      <c r="D173" s="20" t="s">
        <v>1457</v>
      </c>
      <c r="E173" s="21">
        <v>6.2335959999999995</v>
      </c>
      <c r="F173" s="22">
        <v>10</v>
      </c>
      <c r="G173" s="22" t="s">
        <v>660</v>
      </c>
      <c r="H173" s="29" t="s">
        <v>661</v>
      </c>
    </row>
    <row r="174" spans="1:8">
      <c r="A174" s="11">
        <v>429</v>
      </c>
      <c r="C174" s="37">
        <v>115.6</v>
      </c>
      <c r="D174" s="20" t="s">
        <v>1457</v>
      </c>
      <c r="E174" s="21">
        <v>6.2335959999999995</v>
      </c>
      <c r="F174" s="22">
        <v>24</v>
      </c>
      <c r="G174" s="22" t="s">
        <v>660</v>
      </c>
      <c r="H174" s="29" t="s">
        <v>661</v>
      </c>
    </row>
    <row r="175" spans="1:8">
      <c r="A175" s="11">
        <v>337</v>
      </c>
      <c r="C175" s="37">
        <v>115.75</v>
      </c>
      <c r="D175" s="20" t="s">
        <v>1456</v>
      </c>
      <c r="E175" s="21" t="s">
        <v>1452</v>
      </c>
      <c r="F175" s="22">
        <v>0</v>
      </c>
      <c r="G175" s="22" t="s">
        <v>660</v>
      </c>
      <c r="H175" s="29" t="s">
        <v>660</v>
      </c>
    </row>
    <row r="176" spans="1:8">
      <c r="A176" s="11">
        <v>99</v>
      </c>
      <c r="C176" s="37">
        <v>115.8</v>
      </c>
      <c r="D176" s="20" t="s">
        <v>1455</v>
      </c>
      <c r="E176" s="21" t="s">
        <v>1452</v>
      </c>
      <c r="F176" s="22">
        <v>8</v>
      </c>
      <c r="G176" s="22" t="s">
        <v>660</v>
      </c>
      <c r="H176" s="29" t="s">
        <v>661</v>
      </c>
    </row>
    <row r="177" spans="1:8">
      <c r="A177" s="11">
        <v>430</v>
      </c>
      <c r="C177" s="37">
        <v>115.85</v>
      </c>
      <c r="D177" s="20" t="s">
        <v>1457</v>
      </c>
      <c r="E177" s="21">
        <v>7.8740159999999992</v>
      </c>
      <c r="F177" s="22">
        <v>25</v>
      </c>
      <c r="G177" s="22" t="s">
        <v>660</v>
      </c>
      <c r="H177" s="29" t="s">
        <v>661</v>
      </c>
    </row>
    <row r="178" spans="1:8">
      <c r="A178" s="11">
        <v>419</v>
      </c>
      <c r="C178" s="37">
        <v>116</v>
      </c>
      <c r="D178" s="20" t="s">
        <v>1457</v>
      </c>
      <c r="E178" s="21">
        <v>7.3162731999999995</v>
      </c>
      <c r="F178" s="20" t="s">
        <v>1454</v>
      </c>
      <c r="G178" s="22" t="s">
        <v>661</v>
      </c>
      <c r="H178" s="29" t="s">
        <v>661</v>
      </c>
    </row>
    <row r="179" spans="1:8">
      <c r="A179" s="11">
        <v>100</v>
      </c>
      <c r="C179" s="37">
        <v>116</v>
      </c>
      <c r="D179" s="20" t="s">
        <v>1456</v>
      </c>
      <c r="E179" s="21" t="s">
        <v>1452</v>
      </c>
      <c r="F179" s="22">
        <v>0</v>
      </c>
      <c r="G179" s="22" t="s">
        <v>660</v>
      </c>
      <c r="H179" s="29" t="s">
        <v>661</v>
      </c>
    </row>
    <row r="180" spans="1:8">
      <c r="A180" s="11">
        <v>338</v>
      </c>
      <c r="C180" s="37">
        <v>116</v>
      </c>
      <c r="D180" s="20" t="s">
        <v>1456</v>
      </c>
      <c r="E180" s="21" t="s">
        <v>1452</v>
      </c>
      <c r="F180" s="22">
        <v>0</v>
      </c>
      <c r="G180" s="22" t="s">
        <v>660</v>
      </c>
      <c r="H180" s="29" t="s">
        <v>660</v>
      </c>
    </row>
    <row r="181" spans="1:8">
      <c r="A181" s="11">
        <v>101</v>
      </c>
      <c r="C181" s="37">
        <v>116.1</v>
      </c>
      <c r="D181" s="20" t="s">
        <v>1457</v>
      </c>
      <c r="E181" s="21">
        <v>10.498688000000001</v>
      </c>
      <c r="F181" s="22">
        <v>8</v>
      </c>
      <c r="G181" s="22" t="s">
        <v>660</v>
      </c>
      <c r="H181" s="29" t="s">
        <v>661</v>
      </c>
    </row>
    <row r="182" spans="1:8">
      <c r="A182" s="11">
        <v>418</v>
      </c>
      <c r="C182" s="37">
        <v>116.2</v>
      </c>
      <c r="D182" s="20" t="s">
        <v>1457</v>
      </c>
      <c r="E182" s="21">
        <v>8.3989504000000004</v>
      </c>
      <c r="F182" s="20" t="s">
        <v>1454</v>
      </c>
      <c r="G182" s="22" t="s">
        <v>661</v>
      </c>
      <c r="H182" s="29" t="s">
        <v>661</v>
      </c>
    </row>
    <row r="183" spans="1:8">
      <c r="A183" s="11">
        <v>339</v>
      </c>
      <c r="C183" s="37">
        <v>116.2</v>
      </c>
      <c r="D183" s="20" t="s">
        <v>1456</v>
      </c>
      <c r="E183" s="21" t="s">
        <v>1452</v>
      </c>
      <c r="F183" s="22">
        <v>0</v>
      </c>
      <c r="G183" s="22" t="s">
        <v>660</v>
      </c>
      <c r="H183" s="29" t="s">
        <v>660</v>
      </c>
    </row>
    <row r="184" spans="1:8">
      <c r="A184" s="11">
        <v>102</v>
      </c>
      <c r="C184" s="37">
        <v>116.25</v>
      </c>
      <c r="D184" s="20" t="s">
        <v>1457</v>
      </c>
      <c r="E184" s="21">
        <v>9.1863519999999994</v>
      </c>
      <c r="F184" s="22">
        <v>6</v>
      </c>
      <c r="G184" s="22" t="s">
        <v>660</v>
      </c>
      <c r="H184" s="29" t="s">
        <v>661</v>
      </c>
    </row>
    <row r="185" spans="1:8">
      <c r="A185" s="11">
        <v>431</v>
      </c>
      <c r="C185" s="37">
        <v>116.25</v>
      </c>
      <c r="D185" s="20" t="s">
        <v>1457</v>
      </c>
      <c r="E185" s="21">
        <v>4.2650920000000001</v>
      </c>
      <c r="F185" s="20" t="s">
        <v>1454</v>
      </c>
      <c r="G185" s="22" t="s">
        <v>660</v>
      </c>
      <c r="H185" s="29" t="s">
        <v>661</v>
      </c>
    </row>
    <row r="186" spans="1:8">
      <c r="A186" s="11">
        <v>103</v>
      </c>
      <c r="C186" s="37">
        <v>116.4</v>
      </c>
      <c r="D186" s="20" t="s">
        <v>1457</v>
      </c>
      <c r="E186" s="21">
        <v>4.9212600000000002</v>
      </c>
      <c r="F186" s="22">
        <v>8</v>
      </c>
      <c r="G186" s="22" t="s">
        <v>660</v>
      </c>
      <c r="H186" s="29" t="s">
        <v>661</v>
      </c>
    </row>
    <row r="187" spans="1:8">
      <c r="A187" s="11">
        <v>416</v>
      </c>
      <c r="C187" s="37">
        <v>116.4</v>
      </c>
      <c r="D187" s="20" t="s">
        <v>1457</v>
      </c>
      <c r="E187" s="21">
        <v>3.0511812000000003</v>
      </c>
      <c r="F187" s="20" t="s">
        <v>1454</v>
      </c>
      <c r="G187" s="22" t="s">
        <v>661</v>
      </c>
      <c r="H187" s="29" t="s">
        <v>661</v>
      </c>
    </row>
    <row r="188" spans="1:8">
      <c r="A188" s="11">
        <v>417</v>
      </c>
      <c r="C188" s="37">
        <v>116.4</v>
      </c>
      <c r="D188" s="20" t="s">
        <v>1457</v>
      </c>
      <c r="E188" s="21">
        <v>4.5931759999999997</v>
      </c>
      <c r="F188" s="20" t="s">
        <v>1454</v>
      </c>
      <c r="G188" s="22" t="s">
        <v>661</v>
      </c>
      <c r="H188" s="29" t="s">
        <v>661</v>
      </c>
    </row>
    <row r="189" spans="1:8">
      <c r="A189" s="11">
        <v>340</v>
      </c>
      <c r="C189" s="37">
        <v>116.45</v>
      </c>
      <c r="D189" s="20" t="s">
        <v>1456</v>
      </c>
      <c r="E189" s="21" t="s">
        <v>1452</v>
      </c>
      <c r="F189" s="22">
        <v>0</v>
      </c>
      <c r="G189" s="22" t="s">
        <v>660</v>
      </c>
      <c r="H189" s="29" t="s">
        <v>660</v>
      </c>
    </row>
    <row r="190" spans="1:8">
      <c r="A190" s="11">
        <v>104</v>
      </c>
      <c r="C190" s="37">
        <v>116.6</v>
      </c>
      <c r="D190" s="20" t="s">
        <v>1457</v>
      </c>
      <c r="E190" s="21">
        <v>3.9370079999999996</v>
      </c>
      <c r="F190" s="22">
        <v>5</v>
      </c>
      <c r="G190" s="22" t="s">
        <v>660</v>
      </c>
      <c r="H190" s="29" t="s">
        <v>661</v>
      </c>
    </row>
    <row r="191" spans="1:8">
      <c r="A191" s="11">
        <v>341</v>
      </c>
      <c r="C191" s="37">
        <v>116.75</v>
      </c>
      <c r="D191" s="20" t="s">
        <v>1456</v>
      </c>
      <c r="E191" s="21" t="s">
        <v>1452</v>
      </c>
      <c r="F191" s="20" t="s">
        <v>1454</v>
      </c>
      <c r="G191" s="22" t="s">
        <v>660</v>
      </c>
      <c r="H191" s="29" t="s">
        <v>661</v>
      </c>
    </row>
    <row r="192" spans="1:8">
      <c r="A192" s="11">
        <v>105</v>
      </c>
      <c r="C192" s="37">
        <v>116.85</v>
      </c>
      <c r="D192" s="20" t="s">
        <v>1457</v>
      </c>
      <c r="E192" s="21">
        <v>13.12336</v>
      </c>
      <c r="F192" s="22">
        <v>1</v>
      </c>
      <c r="G192" s="22" t="s">
        <v>660</v>
      </c>
      <c r="H192" s="29" t="s">
        <v>661</v>
      </c>
    </row>
    <row r="193" spans="1:8">
      <c r="A193" s="11">
        <v>106</v>
      </c>
      <c r="C193" s="37">
        <v>117.05</v>
      </c>
      <c r="D193" s="20" t="s">
        <v>1456</v>
      </c>
      <c r="E193" s="21" t="s">
        <v>1452</v>
      </c>
      <c r="F193" s="22">
        <v>4</v>
      </c>
      <c r="G193" s="22" t="s">
        <v>660</v>
      </c>
      <c r="H193" s="29" t="s">
        <v>661</v>
      </c>
    </row>
    <row r="194" spans="1:8">
      <c r="A194" s="11">
        <v>107</v>
      </c>
      <c r="C194" s="37">
        <v>117.2</v>
      </c>
      <c r="D194" s="20" t="s">
        <v>1456</v>
      </c>
      <c r="E194" s="21" t="s">
        <v>1452</v>
      </c>
      <c r="F194" s="22">
        <v>1</v>
      </c>
      <c r="G194" s="22" t="s">
        <v>660</v>
      </c>
      <c r="H194" s="29" t="s">
        <v>661</v>
      </c>
    </row>
    <row r="195" spans="1:8">
      <c r="A195" s="11">
        <v>342</v>
      </c>
      <c r="C195" s="37">
        <v>117.25</v>
      </c>
      <c r="D195" s="20" t="s">
        <v>1456</v>
      </c>
      <c r="E195" s="21" t="s">
        <v>1452</v>
      </c>
      <c r="F195" s="22">
        <v>0</v>
      </c>
      <c r="G195" s="22" t="s">
        <v>660</v>
      </c>
      <c r="H195" s="29" t="s">
        <v>661</v>
      </c>
    </row>
    <row r="196" spans="1:8">
      <c r="A196" s="11">
        <v>108</v>
      </c>
      <c r="C196" s="37">
        <v>117.4</v>
      </c>
      <c r="D196" s="20" t="s">
        <v>1456</v>
      </c>
      <c r="E196" s="21" t="s">
        <v>1452</v>
      </c>
      <c r="F196" s="22">
        <v>6</v>
      </c>
      <c r="G196" s="22" t="s">
        <v>660</v>
      </c>
      <c r="H196" s="29" t="s">
        <v>661</v>
      </c>
    </row>
    <row r="197" spans="1:8">
      <c r="A197" s="11">
        <v>343</v>
      </c>
      <c r="C197" s="37">
        <v>117.45</v>
      </c>
      <c r="D197" s="20" t="s">
        <v>1456</v>
      </c>
      <c r="E197" s="21" t="s">
        <v>1452</v>
      </c>
      <c r="F197" s="22">
        <v>0</v>
      </c>
      <c r="G197" s="22" t="s">
        <v>660</v>
      </c>
      <c r="H197" s="29" t="s">
        <v>661</v>
      </c>
    </row>
    <row r="198" spans="1:8">
      <c r="A198" s="11">
        <v>109</v>
      </c>
      <c r="C198" s="37">
        <v>117.65</v>
      </c>
      <c r="D198" s="20" t="s">
        <v>1456</v>
      </c>
      <c r="E198" s="21" t="s">
        <v>1452</v>
      </c>
      <c r="F198" s="22">
        <v>0</v>
      </c>
      <c r="G198" s="22" t="s">
        <v>660</v>
      </c>
      <c r="H198" s="29" t="s">
        <v>661</v>
      </c>
    </row>
    <row r="199" spans="1:8">
      <c r="A199" s="11">
        <v>344</v>
      </c>
      <c r="C199" s="37">
        <v>117.75</v>
      </c>
      <c r="D199" s="20" t="s">
        <v>1456</v>
      </c>
      <c r="E199" s="21" t="s">
        <v>1452</v>
      </c>
      <c r="F199" s="22">
        <v>0</v>
      </c>
      <c r="G199" s="22" t="s">
        <v>660</v>
      </c>
      <c r="H199" s="29" t="s">
        <v>661</v>
      </c>
    </row>
    <row r="200" spans="1:8">
      <c r="A200" s="11">
        <v>110</v>
      </c>
      <c r="C200" s="37">
        <v>117.85</v>
      </c>
      <c r="D200" s="20" t="s">
        <v>1456</v>
      </c>
      <c r="E200" s="21" t="s">
        <v>1452</v>
      </c>
      <c r="F200" s="22">
        <v>3</v>
      </c>
      <c r="G200" s="22" t="s">
        <v>660</v>
      </c>
      <c r="H200" s="29" t="s">
        <v>661</v>
      </c>
    </row>
    <row r="201" spans="1:8">
      <c r="A201" s="11">
        <v>345</v>
      </c>
      <c r="C201" s="37">
        <v>117.95</v>
      </c>
      <c r="D201" s="20" t="s">
        <v>1456</v>
      </c>
      <c r="E201" s="21" t="s">
        <v>1452</v>
      </c>
      <c r="F201" s="22">
        <v>0</v>
      </c>
      <c r="G201" s="22" t="s">
        <v>660</v>
      </c>
      <c r="H201" s="29" t="s">
        <v>661</v>
      </c>
    </row>
    <row r="202" spans="1:8">
      <c r="A202" s="11">
        <v>111</v>
      </c>
      <c r="C202" s="37">
        <v>118.05</v>
      </c>
      <c r="D202" s="20" t="s">
        <v>1457</v>
      </c>
      <c r="E202" s="21">
        <v>6.56168</v>
      </c>
      <c r="F202" s="22">
        <v>6</v>
      </c>
      <c r="G202" s="22" t="s">
        <v>660</v>
      </c>
      <c r="H202" s="29" t="s">
        <v>661</v>
      </c>
    </row>
    <row r="203" spans="1:8">
      <c r="A203" s="11">
        <v>346</v>
      </c>
      <c r="C203" s="37">
        <v>118.25</v>
      </c>
      <c r="D203" s="20" t="s">
        <v>1456</v>
      </c>
      <c r="E203" s="21" t="s">
        <v>1452</v>
      </c>
      <c r="F203" s="22">
        <v>0</v>
      </c>
      <c r="G203" s="22" t="s">
        <v>660</v>
      </c>
      <c r="H203" s="29" t="s">
        <v>661</v>
      </c>
    </row>
    <row r="204" spans="1:8">
      <c r="A204" s="11">
        <v>112</v>
      </c>
      <c r="C204" s="37">
        <v>118.3</v>
      </c>
      <c r="D204" s="20" t="s">
        <v>1456</v>
      </c>
      <c r="E204" s="21" t="s">
        <v>1452</v>
      </c>
      <c r="F204" s="22">
        <v>4</v>
      </c>
      <c r="G204" s="22" t="s">
        <v>660</v>
      </c>
      <c r="H204" s="29" t="s">
        <v>661</v>
      </c>
    </row>
    <row r="205" spans="1:8">
      <c r="A205" s="11">
        <v>347</v>
      </c>
      <c r="C205" s="37">
        <v>118.4</v>
      </c>
      <c r="D205" s="20" t="s">
        <v>1455</v>
      </c>
      <c r="E205" s="21" t="s">
        <v>1452</v>
      </c>
      <c r="F205" s="22">
        <v>7</v>
      </c>
      <c r="G205" s="22" t="s">
        <v>660</v>
      </c>
      <c r="H205" s="29" t="s">
        <v>661</v>
      </c>
    </row>
    <row r="206" spans="1:8">
      <c r="A206" s="11">
        <v>113</v>
      </c>
      <c r="C206" s="37">
        <v>118.5</v>
      </c>
      <c r="D206" s="20" t="s">
        <v>1456</v>
      </c>
      <c r="E206" s="21" t="s">
        <v>1452</v>
      </c>
      <c r="F206" s="22">
        <v>3</v>
      </c>
      <c r="G206" s="22" t="s">
        <v>660</v>
      </c>
      <c r="H206" s="29" t="s">
        <v>661</v>
      </c>
    </row>
    <row r="207" spans="1:8">
      <c r="A207" s="11">
        <v>348</v>
      </c>
      <c r="C207" s="37">
        <v>118.65</v>
      </c>
      <c r="D207" s="20" t="s">
        <v>1456</v>
      </c>
      <c r="E207" s="21" t="s">
        <v>1452</v>
      </c>
      <c r="F207" s="22">
        <v>7</v>
      </c>
      <c r="G207" s="22" t="s">
        <v>660</v>
      </c>
      <c r="H207" s="29" t="s">
        <v>661</v>
      </c>
    </row>
    <row r="208" spans="1:8">
      <c r="A208" s="11">
        <v>114</v>
      </c>
      <c r="C208" s="37">
        <v>118.7</v>
      </c>
      <c r="D208" s="20" t="s">
        <v>1456</v>
      </c>
      <c r="E208" s="21" t="s">
        <v>1452</v>
      </c>
      <c r="F208" s="22">
        <v>0</v>
      </c>
      <c r="G208" s="22" t="s">
        <v>660</v>
      </c>
      <c r="H208" s="29" t="s">
        <v>661</v>
      </c>
    </row>
    <row r="209" spans="1:8">
      <c r="A209" s="11">
        <v>115</v>
      </c>
      <c r="C209" s="37">
        <v>118.9</v>
      </c>
      <c r="D209" s="20" t="s">
        <v>1456</v>
      </c>
      <c r="E209" s="21" t="s">
        <v>1452</v>
      </c>
      <c r="F209" s="22">
        <v>0</v>
      </c>
      <c r="G209" s="22" t="s">
        <v>660</v>
      </c>
      <c r="H209" s="29" t="s">
        <v>661</v>
      </c>
    </row>
    <row r="210" spans="1:8">
      <c r="A210" s="11">
        <v>349</v>
      </c>
      <c r="C210" s="37">
        <v>118.95</v>
      </c>
      <c r="D210" s="20" t="s">
        <v>1457</v>
      </c>
      <c r="E210" s="21">
        <v>2.8871392</v>
      </c>
      <c r="F210" s="20" t="s">
        <v>1454</v>
      </c>
      <c r="G210" s="22" t="s">
        <v>660</v>
      </c>
      <c r="H210" s="29" t="s">
        <v>661</v>
      </c>
    </row>
    <row r="211" spans="1:8">
      <c r="A211" s="11">
        <v>367</v>
      </c>
      <c r="C211" s="37">
        <v>119.05</v>
      </c>
      <c r="D211" s="20" t="s">
        <v>1457</v>
      </c>
      <c r="E211" s="21">
        <v>3.6089240000000005</v>
      </c>
      <c r="F211" s="22">
        <v>3</v>
      </c>
      <c r="G211" s="22" t="s">
        <v>660</v>
      </c>
      <c r="H211" s="29" t="s">
        <v>661</v>
      </c>
    </row>
    <row r="212" spans="1:8">
      <c r="A212" s="11">
        <v>366</v>
      </c>
      <c r="C212" s="37">
        <v>119.05</v>
      </c>
      <c r="D212" s="20" t="s">
        <v>1456</v>
      </c>
      <c r="E212" s="21" t="s">
        <v>1452</v>
      </c>
      <c r="F212" s="20" t="s">
        <v>1454</v>
      </c>
      <c r="G212" s="22" t="s">
        <v>660</v>
      </c>
      <c r="H212" s="29" t="s">
        <v>661</v>
      </c>
    </row>
    <row r="213" spans="1:8">
      <c r="A213" s="11">
        <v>116</v>
      </c>
      <c r="C213" s="37">
        <v>119.1</v>
      </c>
      <c r="D213" s="20" t="s">
        <v>1457</v>
      </c>
      <c r="E213" s="21">
        <v>6.56168</v>
      </c>
      <c r="F213" s="22">
        <v>2</v>
      </c>
      <c r="G213" s="22" t="s">
        <v>660</v>
      </c>
      <c r="H213" s="29" t="s">
        <v>661</v>
      </c>
    </row>
    <row r="214" spans="1:8">
      <c r="A214" s="11">
        <v>350</v>
      </c>
      <c r="C214" s="37">
        <v>119.15</v>
      </c>
      <c r="D214" s="20" t="s">
        <v>1456</v>
      </c>
      <c r="E214" s="21">
        <v>0</v>
      </c>
      <c r="F214" s="22">
        <v>6</v>
      </c>
      <c r="G214" s="22" t="s">
        <v>660</v>
      </c>
      <c r="H214" s="29" t="s">
        <v>661</v>
      </c>
    </row>
    <row r="215" spans="1:8">
      <c r="A215" s="11">
        <v>368</v>
      </c>
      <c r="C215" s="37">
        <v>119.25</v>
      </c>
      <c r="D215" s="20" t="s">
        <v>1457</v>
      </c>
      <c r="E215" s="21">
        <v>4.5931759999999997</v>
      </c>
      <c r="F215" s="22">
        <v>7</v>
      </c>
      <c r="G215" s="22" t="s">
        <v>660</v>
      </c>
      <c r="H215" s="29" t="s">
        <v>661</v>
      </c>
    </row>
    <row r="216" spans="1:8">
      <c r="A216" s="11">
        <v>117</v>
      </c>
      <c r="C216" s="37">
        <v>119.3</v>
      </c>
      <c r="D216" s="20" t="s">
        <v>1457</v>
      </c>
      <c r="E216" s="21">
        <v>4.6587927999999996</v>
      </c>
      <c r="F216" s="22">
        <v>9</v>
      </c>
      <c r="G216" s="22" t="s">
        <v>660</v>
      </c>
      <c r="H216" s="29" t="s">
        <v>661</v>
      </c>
    </row>
    <row r="217" spans="1:8">
      <c r="A217" s="11">
        <v>351</v>
      </c>
      <c r="C217" s="37">
        <v>119.4</v>
      </c>
      <c r="D217" s="20" t="s">
        <v>1456</v>
      </c>
      <c r="E217" s="21" t="s">
        <v>1452</v>
      </c>
      <c r="F217" s="22">
        <v>4</v>
      </c>
      <c r="G217" s="22" t="s">
        <v>660</v>
      </c>
      <c r="H217" s="29" t="s">
        <v>660</v>
      </c>
    </row>
    <row r="218" spans="1:8">
      <c r="A218" s="11">
        <v>369</v>
      </c>
      <c r="C218" s="37">
        <v>119.5</v>
      </c>
      <c r="D218" s="20" t="s">
        <v>1455</v>
      </c>
      <c r="E218" s="21" t="s">
        <v>1452</v>
      </c>
      <c r="F218" s="22">
        <v>11</v>
      </c>
      <c r="G218" s="22" t="s">
        <v>660</v>
      </c>
      <c r="H218" s="29" t="s">
        <v>661</v>
      </c>
    </row>
    <row r="219" spans="1:8">
      <c r="A219" s="11">
        <v>352</v>
      </c>
      <c r="C219" s="37">
        <v>119.65</v>
      </c>
      <c r="D219" s="20" t="s">
        <v>1456</v>
      </c>
      <c r="E219" s="21" t="s">
        <v>1452</v>
      </c>
      <c r="F219" s="22">
        <v>0</v>
      </c>
      <c r="G219" s="22" t="s">
        <v>660</v>
      </c>
      <c r="H219" s="29" t="s">
        <v>660</v>
      </c>
    </row>
    <row r="220" spans="1:8">
      <c r="A220" s="11">
        <v>370</v>
      </c>
      <c r="C220" s="37">
        <v>119.8</v>
      </c>
      <c r="D220" s="20" t="s">
        <v>1457</v>
      </c>
      <c r="E220" s="21">
        <v>1.64042</v>
      </c>
      <c r="F220" s="22">
        <v>8</v>
      </c>
      <c r="G220" s="22" t="s">
        <v>660</v>
      </c>
      <c r="H220" s="29" t="s">
        <v>661</v>
      </c>
    </row>
    <row r="221" spans="1:8">
      <c r="A221" s="11">
        <v>353</v>
      </c>
      <c r="C221" s="37">
        <v>119.85</v>
      </c>
      <c r="D221" s="20" t="s">
        <v>1456</v>
      </c>
      <c r="E221" s="21" t="s">
        <v>1452</v>
      </c>
      <c r="F221" s="22">
        <v>0</v>
      </c>
      <c r="G221" s="22" t="s">
        <v>660</v>
      </c>
      <c r="H221" s="29" t="s">
        <v>661</v>
      </c>
    </row>
    <row r="222" spans="1:8">
      <c r="A222" s="11">
        <v>371</v>
      </c>
      <c r="C222" s="37">
        <v>120.05</v>
      </c>
      <c r="D222" s="20" t="s">
        <v>1457</v>
      </c>
      <c r="E222" s="21">
        <v>9.1863519999999994</v>
      </c>
      <c r="F222" s="22">
        <v>6</v>
      </c>
      <c r="G222" s="22" t="s">
        <v>660</v>
      </c>
      <c r="H222" s="29" t="s">
        <v>661</v>
      </c>
    </row>
    <row r="223" spans="1:8">
      <c r="A223" s="11">
        <v>354</v>
      </c>
      <c r="C223" s="37">
        <v>120.05</v>
      </c>
      <c r="D223" s="20" t="s">
        <v>1456</v>
      </c>
      <c r="E223" s="21" t="s">
        <v>1452</v>
      </c>
      <c r="F223" s="22">
        <v>6</v>
      </c>
      <c r="G223" s="22" t="s">
        <v>660</v>
      </c>
      <c r="H223" s="29" t="s">
        <v>661</v>
      </c>
    </row>
    <row r="224" spans="1:8">
      <c r="A224" s="11">
        <v>372</v>
      </c>
      <c r="C224" s="37">
        <v>120.2</v>
      </c>
      <c r="D224" s="20" t="s">
        <v>1457</v>
      </c>
      <c r="E224" s="21">
        <v>4.2650920000000001</v>
      </c>
      <c r="F224" s="22">
        <v>11</v>
      </c>
      <c r="G224" s="22" t="s">
        <v>660</v>
      </c>
      <c r="H224" s="29" t="s">
        <v>661</v>
      </c>
    </row>
    <row r="225" spans="1:8">
      <c r="A225" s="11">
        <v>355</v>
      </c>
      <c r="C225" s="37">
        <v>120.4</v>
      </c>
      <c r="D225" s="20" t="s">
        <v>1456</v>
      </c>
      <c r="E225" s="21" t="s">
        <v>1452</v>
      </c>
      <c r="F225" s="22">
        <v>0</v>
      </c>
      <c r="G225" s="22" t="s">
        <v>660</v>
      </c>
      <c r="H225" s="29" t="s">
        <v>660</v>
      </c>
    </row>
    <row r="226" spans="1:8">
      <c r="A226" s="11">
        <v>373</v>
      </c>
      <c r="C226" s="37">
        <v>120.4</v>
      </c>
      <c r="D226" s="20" t="s">
        <v>1456</v>
      </c>
      <c r="E226" s="21" t="s">
        <v>1452</v>
      </c>
      <c r="F226" s="22">
        <v>5</v>
      </c>
      <c r="G226" s="22" t="s">
        <v>660</v>
      </c>
      <c r="H226" s="29" t="s">
        <v>661</v>
      </c>
    </row>
    <row r="227" spans="1:8">
      <c r="A227" s="11">
        <v>356</v>
      </c>
      <c r="C227" s="37">
        <v>120.5</v>
      </c>
      <c r="D227" s="20" t="s">
        <v>1456</v>
      </c>
      <c r="E227" s="21" t="s">
        <v>1452</v>
      </c>
      <c r="F227" s="22">
        <v>0</v>
      </c>
      <c r="G227" s="22" t="s">
        <v>660</v>
      </c>
      <c r="H227" s="29" t="s">
        <v>660</v>
      </c>
    </row>
    <row r="228" spans="1:8">
      <c r="A228" s="11">
        <v>357</v>
      </c>
      <c r="C228" s="37">
        <v>120.7</v>
      </c>
      <c r="D228" s="20" t="s">
        <v>1456</v>
      </c>
      <c r="E228" s="21" t="s">
        <v>1452</v>
      </c>
      <c r="F228" s="22">
        <v>0</v>
      </c>
      <c r="G228" s="22" t="s">
        <v>660</v>
      </c>
      <c r="H228" s="29" t="s">
        <v>660</v>
      </c>
    </row>
    <row r="229" spans="1:8">
      <c r="A229" s="11">
        <v>374</v>
      </c>
      <c r="C229" s="37">
        <v>120.9</v>
      </c>
      <c r="D229" s="20" t="s">
        <v>1457</v>
      </c>
      <c r="E229" s="21">
        <v>6.8897640000000004</v>
      </c>
      <c r="F229" s="22">
        <v>2</v>
      </c>
      <c r="G229" s="22" t="s">
        <v>660</v>
      </c>
      <c r="H229" s="29" t="s">
        <v>661</v>
      </c>
    </row>
    <row r="230" spans="1:8">
      <c r="A230" s="11">
        <v>358</v>
      </c>
      <c r="C230" s="37">
        <v>120.9</v>
      </c>
      <c r="D230" s="20" t="s">
        <v>1456</v>
      </c>
      <c r="E230" s="21" t="s">
        <v>1452</v>
      </c>
      <c r="F230" s="22">
        <v>9</v>
      </c>
      <c r="G230" s="22" t="s">
        <v>660</v>
      </c>
      <c r="H230" s="29" t="s">
        <v>661</v>
      </c>
    </row>
    <row r="231" spans="1:8">
      <c r="A231" s="11">
        <v>359</v>
      </c>
      <c r="C231" s="37">
        <v>121.25</v>
      </c>
      <c r="D231" s="20" t="s">
        <v>1456</v>
      </c>
      <c r="E231" s="21" t="s">
        <v>1452</v>
      </c>
      <c r="F231" s="22">
        <v>4</v>
      </c>
      <c r="G231" s="22" t="s">
        <v>660</v>
      </c>
      <c r="H231" s="29" t="s">
        <v>661</v>
      </c>
    </row>
    <row r="232" spans="1:8">
      <c r="A232" s="11">
        <v>375</v>
      </c>
      <c r="C232" s="37">
        <v>121.25</v>
      </c>
      <c r="D232" s="20" t="s">
        <v>1456</v>
      </c>
      <c r="E232" s="21" t="s">
        <v>1452</v>
      </c>
      <c r="F232" s="20" t="s">
        <v>1454</v>
      </c>
      <c r="G232" s="22" t="s">
        <v>660</v>
      </c>
      <c r="H232" s="29" t="s">
        <v>660</v>
      </c>
    </row>
    <row r="233" spans="1:8">
      <c r="A233" s="11">
        <v>376</v>
      </c>
      <c r="C233" s="37">
        <v>121.45</v>
      </c>
      <c r="D233" s="20" t="s">
        <v>1457</v>
      </c>
      <c r="E233" s="21">
        <v>4.9212600000000002</v>
      </c>
      <c r="F233" s="22">
        <v>6</v>
      </c>
      <c r="G233" s="22" t="s">
        <v>660</v>
      </c>
      <c r="H233" s="29" t="s">
        <v>661</v>
      </c>
    </row>
    <row r="234" spans="1:8">
      <c r="A234" s="11">
        <v>360</v>
      </c>
      <c r="C234" s="37">
        <v>121.55</v>
      </c>
      <c r="D234" s="20" t="s">
        <v>1455</v>
      </c>
      <c r="E234" s="21" t="s">
        <v>1452</v>
      </c>
      <c r="F234" s="22">
        <v>6</v>
      </c>
      <c r="G234" s="22" t="s">
        <v>660</v>
      </c>
      <c r="H234" s="29" t="s">
        <v>661</v>
      </c>
    </row>
    <row r="235" spans="1:8">
      <c r="A235" s="11">
        <v>361</v>
      </c>
      <c r="C235" s="37">
        <v>121.65</v>
      </c>
      <c r="D235" s="20" t="s">
        <v>1457</v>
      </c>
      <c r="E235" s="21">
        <v>10.826772</v>
      </c>
      <c r="F235" s="22">
        <v>7</v>
      </c>
      <c r="G235" s="22" t="s">
        <v>660</v>
      </c>
      <c r="H235" s="29" t="s">
        <v>661</v>
      </c>
    </row>
    <row r="236" spans="1:8">
      <c r="A236" s="11">
        <v>377</v>
      </c>
      <c r="C236" s="37">
        <v>121.65</v>
      </c>
      <c r="D236" s="20" t="s">
        <v>1457</v>
      </c>
      <c r="E236" s="21">
        <v>4.9212600000000002</v>
      </c>
      <c r="F236" s="22">
        <v>12</v>
      </c>
      <c r="G236" s="22" t="s">
        <v>660</v>
      </c>
      <c r="H236" s="29" t="s">
        <v>661</v>
      </c>
    </row>
    <row r="237" spans="1:8">
      <c r="A237" s="11">
        <v>378</v>
      </c>
      <c r="C237" s="37">
        <v>121.9</v>
      </c>
      <c r="D237" s="20" t="s">
        <v>1457</v>
      </c>
      <c r="E237" s="21">
        <v>2.9527559999999999</v>
      </c>
      <c r="F237" s="22">
        <v>8</v>
      </c>
      <c r="G237" s="22" t="s">
        <v>660</v>
      </c>
      <c r="H237" s="29" t="s">
        <v>661</v>
      </c>
    </row>
    <row r="238" spans="1:8">
      <c r="A238" s="11">
        <v>362</v>
      </c>
      <c r="C238" s="37">
        <v>121.9</v>
      </c>
      <c r="D238" s="20" t="s">
        <v>1456</v>
      </c>
      <c r="E238" s="21" t="s">
        <v>1452</v>
      </c>
      <c r="F238" s="22">
        <v>0</v>
      </c>
      <c r="G238" s="22" t="s">
        <v>660</v>
      </c>
      <c r="H238" s="29" t="s">
        <v>660</v>
      </c>
    </row>
    <row r="239" spans="1:8">
      <c r="A239" s="11">
        <v>379</v>
      </c>
      <c r="C239" s="37">
        <v>122.05</v>
      </c>
      <c r="D239" s="20" t="s">
        <v>1457</v>
      </c>
      <c r="E239" s="21">
        <v>3.9370079999999996</v>
      </c>
      <c r="F239" s="22">
        <v>7</v>
      </c>
      <c r="G239" s="22" t="s">
        <v>660</v>
      </c>
      <c r="H239" s="29" t="s">
        <v>661</v>
      </c>
    </row>
    <row r="240" spans="1:8">
      <c r="A240" s="11">
        <v>363</v>
      </c>
      <c r="C240" s="37">
        <v>122.1</v>
      </c>
      <c r="D240" s="20" t="s">
        <v>1456</v>
      </c>
      <c r="E240" s="21" t="s">
        <v>1452</v>
      </c>
      <c r="F240" s="22">
        <v>0</v>
      </c>
      <c r="G240" s="22" t="s">
        <v>660</v>
      </c>
      <c r="H240" s="29" t="s">
        <v>661</v>
      </c>
    </row>
    <row r="241" spans="1:8">
      <c r="A241" s="11">
        <v>380</v>
      </c>
      <c r="C241" s="37">
        <v>122.4</v>
      </c>
      <c r="D241" s="20" t="s">
        <v>1456</v>
      </c>
      <c r="E241" s="21" t="s">
        <v>1452</v>
      </c>
      <c r="F241" s="22">
        <v>0</v>
      </c>
      <c r="G241" s="22" t="s">
        <v>660</v>
      </c>
      <c r="H241" s="29" t="s">
        <v>661</v>
      </c>
    </row>
    <row r="242" spans="1:8">
      <c r="A242" s="11">
        <v>364</v>
      </c>
      <c r="C242" s="37">
        <v>122.45</v>
      </c>
      <c r="D242" s="20" t="s">
        <v>1456</v>
      </c>
      <c r="E242" s="21" t="s">
        <v>1452</v>
      </c>
      <c r="F242" s="22">
        <v>0</v>
      </c>
      <c r="G242" s="22" t="s">
        <v>660</v>
      </c>
      <c r="H242" s="29" t="s">
        <v>661</v>
      </c>
    </row>
    <row r="243" spans="1:8">
      <c r="A243" s="11">
        <v>365</v>
      </c>
      <c r="C243" s="37">
        <v>122.7</v>
      </c>
      <c r="D243" s="20" t="s">
        <v>1456</v>
      </c>
      <c r="E243" s="21" t="s">
        <v>1452</v>
      </c>
      <c r="F243" s="22">
        <v>2</v>
      </c>
      <c r="G243" s="22" t="s">
        <v>660</v>
      </c>
      <c r="H243" s="29" t="s">
        <v>660</v>
      </c>
    </row>
    <row r="244" spans="1:8">
      <c r="A244" s="11">
        <v>399</v>
      </c>
      <c r="C244" s="37">
        <v>122.7</v>
      </c>
      <c r="D244" s="20" t="s">
        <v>1456</v>
      </c>
      <c r="E244" s="21" t="s">
        <v>1452</v>
      </c>
      <c r="F244" s="20" t="s">
        <v>1454</v>
      </c>
      <c r="G244" s="22" t="s">
        <v>660</v>
      </c>
      <c r="H244" s="29" t="s">
        <v>660</v>
      </c>
    </row>
    <row r="245" spans="1:8">
      <c r="A245" s="11">
        <v>381</v>
      </c>
      <c r="C245" s="37">
        <v>122.75</v>
      </c>
      <c r="D245" s="20" t="s">
        <v>1457</v>
      </c>
      <c r="E245" s="21">
        <v>7.5459319999999996</v>
      </c>
      <c r="F245" s="22">
        <v>9</v>
      </c>
      <c r="G245" s="22" t="s">
        <v>660</v>
      </c>
      <c r="H245" s="29" t="s">
        <v>661</v>
      </c>
    </row>
    <row r="246" spans="1:8">
      <c r="A246" s="11">
        <v>382</v>
      </c>
      <c r="C246" s="37">
        <v>122.9</v>
      </c>
      <c r="D246" s="20" t="s">
        <v>1457</v>
      </c>
      <c r="E246" s="21">
        <v>7.5459319999999996</v>
      </c>
      <c r="F246" s="22">
        <v>4</v>
      </c>
      <c r="G246" s="22" t="s">
        <v>660</v>
      </c>
      <c r="H246" s="29" t="s">
        <v>661</v>
      </c>
    </row>
    <row r="247" spans="1:8">
      <c r="A247" s="11">
        <v>400</v>
      </c>
      <c r="C247" s="37">
        <v>122.95</v>
      </c>
      <c r="D247" s="20" t="s">
        <v>1456</v>
      </c>
      <c r="E247" s="21" t="s">
        <v>1452</v>
      </c>
      <c r="F247" s="22">
        <v>0</v>
      </c>
      <c r="G247" s="22" t="s">
        <v>660</v>
      </c>
      <c r="H247" s="29" t="s">
        <v>660</v>
      </c>
    </row>
    <row r="248" spans="1:8">
      <c r="A248" s="11">
        <v>401</v>
      </c>
      <c r="C248" s="37">
        <v>123.3</v>
      </c>
      <c r="D248" s="20" t="s">
        <v>1457</v>
      </c>
      <c r="E248" s="21">
        <v>10.170604000000001</v>
      </c>
      <c r="F248" s="22">
        <v>1</v>
      </c>
      <c r="G248" s="22" t="s">
        <v>660</v>
      </c>
      <c r="H248" s="29" t="s">
        <v>661</v>
      </c>
    </row>
    <row r="249" spans="1:8">
      <c r="A249" s="11">
        <v>383</v>
      </c>
      <c r="C249" s="37">
        <v>123.35</v>
      </c>
      <c r="D249" s="20" t="s">
        <v>1455</v>
      </c>
      <c r="E249" s="21" t="s">
        <v>1452</v>
      </c>
      <c r="F249" s="22">
        <v>10</v>
      </c>
      <c r="G249" s="22" t="s">
        <v>660</v>
      </c>
      <c r="H249" s="29" t="s">
        <v>661</v>
      </c>
    </row>
    <row r="250" spans="1:8">
      <c r="A250" s="11">
        <v>384</v>
      </c>
      <c r="C250" s="37">
        <v>123.7</v>
      </c>
      <c r="D250" s="20" t="s">
        <v>1457</v>
      </c>
      <c r="E250" s="21">
        <v>10.826772</v>
      </c>
      <c r="F250" s="22">
        <v>6</v>
      </c>
      <c r="G250" s="22" t="s">
        <v>660</v>
      </c>
      <c r="H250" s="29" t="s">
        <v>661</v>
      </c>
    </row>
    <row r="251" spans="1:8">
      <c r="A251" s="11">
        <v>402</v>
      </c>
      <c r="C251" s="37">
        <v>123.75</v>
      </c>
      <c r="D251" s="20" t="s">
        <v>1457</v>
      </c>
      <c r="E251" s="21">
        <v>1.64042</v>
      </c>
      <c r="F251" s="22">
        <v>23</v>
      </c>
      <c r="G251" s="22" t="s">
        <v>660</v>
      </c>
      <c r="H251" s="29" t="s">
        <v>661</v>
      </c>
    </row>
    <row r="252" spans="1:8">
      <c r="A252" s="11">
        <v>385</v>
      </c>
      <c r="C252" s="37">
        <v>123.9</v>
      </c>
      <c r="D252" s="20" t="s">
        <v>1456</v>
      </c>
      <c r="E252" s="21" t="s">
        <v>1452</v>
      </c>
      <c r="F252" s="22">
        <v>5</v>
      </c>
      <c r="G252" s="22" t="s">
        <v>660</v>
      </c>
      <c r="H252" s="29" t="s">
        <v>660</v>
      </c>
    </row>
    <row r="253" spans="1:8">
      <c r="A253" s="11">
        <v>386</v>
      </c>
      <c r="C253" s="37">
        <v>123.95</v>
      </c>
      <c r="D253" s="20" t="s">
        <v>1457</v>
      </c>
      <c r="E253" s="21">
        <v>5.2493440000000007</v>
      </c>
      <c r="F253" s="20" t="s">
        <v>1454</v>
      </c>
      <c r="G253" s="22" t="s">
        <v>660</v>
      </c>
      <c r="H253" s="29" t="s">
        <v>661</v>
      </c>
    </row>
    <row r="254" spans="1:8">
      <c r="A254" s="11">
        <v>403</v>
      </c>
      <c r="C254" s="37">
        <v>123.95</v>
      </c>
      <c r="D254" s="20" t="s">
        <v>1457</v>
      </c>
      <c r="E254" s="21">
        <v>3.28084</v>
      </c>
      <c r="F254" s="22">
        <v>24</v>
      </c>
      <c r="G254" s="22" t="s">
        <v>660</v>
      </c>
      <c r="H254" s="29" t="s">
        <v>661</v>
      </c>
    </row>
    <row r="255" spans="1:8">
      <c r="A255" s="11">
        <v>404</v>
      </c>
      <c r="C255" s="37">
        <v>124.05</v>
      </c>
      <c r="D255" s="20" t="s">
        <v>1457</v>
      </c>
      <c r="E255" s="21">
        <v>4.9212600000000002</v>
      </c>
      <c r="F255" s="22">
        <v>7</v>
      </c>
      <c r="G255" s="22" t="s">
        <v>660</v>
      </c>
      <c r="H255" s="29" t="s">
        <v>661</v>
      </c>
    </row>
    <row r="256" spans="1:8">
      <c r="A256" s="11">
        <v>387</v>
      </c>
      <c r="C256" s="37">
        <v>124.15</v>
      </c>
      <c r="D256" s="20" t="s">
        <v>1457</v>
      </c>
      <c r="E256" s="21">
        <v>1.9685039999999998</v>
      </c>
      <c r="F256" s="22">
        <v>3</v>
      </c>
      <c r="G256" s="22" t="s">
        <v>660</v>
      </c>
      <c r="H256" s="29" t="s">
        <v>661</v>
      </c>
    </row>
    <row r="257" spans="1:8">
      <c r="A257" s="11">
        <v>405</v>
      </c>
      <c r="C257" s="37">
        <v>124.4</v>
      </c>
      <c r="D257" s="20" t="s">
        <v>1455</v>
      </c>
      <c r="E257" s="21" t="s">
        <v>1452</v>
      </c>
      <c r="F257" s="20" t="s">
        <v>1454</v>
      </c>
      <c r="G257" s="22" t="s">
        <v>660</v>
      </c>
      <c r="H257" s="29" t="s">
        <v>661</v>
      </c>
    </row>
    <row r="258" spans="1:8">
      <c r="A258" s="11">
        <v>388</v>
      </c>
      <c r="C258" s="37">
        <v>124.6</v>
      </c>
      <c r="D258" s="20" t="s">
        <v>1457</v>
      </c>
      <c r="E258" s="21">
        <v>2.6246720000000003</v>
      </c>
      <c r="F258" s="20" t="s">
        <v>1454</v>
      </c>
      <c r="G258" s="22" t="s">
        <v>660</v>
      </c>
      <c r="H258" s="29" t="s">
        <v>661</v>
      </c>
    </row>
    <row r="259" spans="1:8">
      <c r="A259" s="11">
        <v>406</v>
      </c>
      <c r="C259" s="37">
        <v>124.7</v>
      </c>
      <c r="D259" s="20" t="s">
        <v>1456</v>
      </c>
      <c r="E259" s="21" t="s">
        <v>1452</v>
      </c>
      <c r="F259" s="22">
        <v>0</v>
      </c>
      <c r="G259" s="22" t="s">
        <v>660</v>
      </c>
      <c r="H259" s="29" t="s">
        <v>661</v>
      </c>
    </row>
    <row r="260" spans="1:8">
      <c r="A260" s="11">
        <v>389</v>
      </c>
      <c r="C260" s="37">
        <v>124.75</v>
      </c>
      <c r="D260" s="20" t="s">
        <v>1457</v>
      </c>
      <c r="E260" s="21">
        <v>7.2178480000000009</v>
      </c>
      <c r="F260" s="22">
        <v>6</v>
      </c>
      <c r="G260" s="22" t="s">
        <v>660</v>
      </c>
      <c r="H260" s="29" t="s">
        <v>661</v>
      </c>
    </row>
    <row r="261" spans="1:8">
      <c r="A261" s="11">
        <v>407</v>
      </c>
      <c r="C261" s="37">
        <v>124.95</v>
      </c>
      <c r="D261" s="20" t="s">
        <v>1457</v>
      </c>
      <c r="E261" s="21">
        <v>1.9685039999999998</v>
      </c>
      <c r="F261" s="20" t="s">
        <v>1454</v>
      </c>
      <c r="G261" s="22" t="s">
        <v>660</v>
      </c>
      <c r="H261" s="29" t="s">
        <v>661</v>
      </c>
    </row>
    <row r="262" spans="1:8">
      <c r="A262" s="11">
        <v>390</v>
      </c>
      <c r="C262" s="37">
        <v>125.1</v>
      </c>
      <c r="D262" s="20" t="s">
        <v>1456</v>
      </c>
      <c r="E262" s="21" t="s">
        <v>1452</v>
      </c>
      <c r="F262" s="22">
        <v>8</v>
      </c>
      <c r="G262" s="22" t="s">
        <v>660</v>
      </c>
      <c r="H262" s="29" t="s">
        <v>661</v>
      </c>
    </row>
    <row r="263" spans="1:8">
      <c r="A263" s="11">
        <v>391</v>
      </c>
      <c r="C263" s="37">
        <v>125.35</v>
      </c>
      <c r="D263" s="20" t="s">
        <v>1457</v>
      </c>
      <c r="E263" s="21">
        <v>7.2178480000000009</v>
      </c>
      <c r="F263" s="22">
        <v>2</v>
      </c>
      <c r="G263" s="22" t="s">
        <v>660</v>
      </c>
      <c r="H263" s="29" t="s">
        <v>661</v>
      </c>
    </row>
    <row r="264" spans="1:8">
      <c r="A264" s="11">
        <v>408</v>
      </c>
      <c r="C264" s="37">
        <v>125.4</v>
      </c>
      <c r="D264" s="20" t="s">
        <v>1456</v>
      </c>
      <c r="E264" s="21" t="s">
        <v>1452</v>
      </c>
      <c r="F264" s="20" t="s">
        <v>1454</v>
      </c>
      <c r="G264" s="22" t="s">
        <v>660</v>
      </c>
      <c r="H264" s="29" t="s">
        <v>661</v>
      </c>
    </row>
    <row r="265" spans="1:8">
      <c r="A265" s="11">
        <v>392</v>
      </c>
      <c r="C265" s="37">
        <v>125.45</v>
      </c>
      <c r="D265" s="20" t="s">
        <v>1456</v>
      </c>
      <c r="E265" s="21" t="s">
        <v>1452</v>
      </c>
      <c r="F265" s="22">
        <v>5</v>
      </c>
      <c r="G265" s="22" t="s">
        <v>660</v>
      </c>
      <c r="H265" s="29" t="s">
        <v>661</v>
      </c>
    </row>
    <row r="266" spans="1:8">
      <c r="A266" s="11">
        <v>409</v>
      </c>
      <c r="C266" s="37">
        <v>125.55</v>
      </c>
      <c r="D266" s="20" t="s">
        <v>1457</v>
      </c>
      <c r="E266" s="21">
        <v>3.9370079999999996</v>
      </c>
      <c r="F266" s="22">
        <v>8</v>
      </c>
      <c r="G266" s="22" t="s">
        <v>660</v>
      </c>
      <c r="H266" s="29" t="s">
        <v>661</v>
      </c>
    </row>
    <row r="267" spans="1:8">
      <c r="A267" s="11">
        <v>410</v>
      </c>
      <c r="C267" s="37">
        <v>125.7</v>
      </c>
      <c r="D267" s="20" t="s">
        <v>1455</v>
      </c>
      <c r="E267" s="21" t="s">
        <v>1452</v>
      </c>
      <c r="F267" s="22">
        <v>7</v>
      </c>
      <c r="G267" s="22" t="s">
        <v>660</v>
      </c>
      <c r="H267" s="29" t="s">
        <v>661</v>
      </c>
    </row>
    <row r="268" spans="1:8">
      <c r="A268" s="11">
        <v>393</v>
      </c>
      <c r="C268" s="37">
        <v>125.8</v>
      </c>
      <c r="D268" s="20" t="s">
        <v>1457</v>
      </c>
      <c r="E268" s="21">
        <v>6.56168</v>
      </c>
      <c r="F268" s="22">
        <v>3</v>
      </c>
      <c r="G268" s="22" t="s">
        <v>660</v>
      </c>
      <c r="H268" s="29" t="s">
        <v>661</v>
      </c>
    </row>
    <row r="269" spans="1:8">
      <c r="A269" s="11">
        <v>411</v>
      </c>
      <c r="C269" s="37">
        <v>125.9</v>
      </c>
      <c r="D269" s="20" t="s">
        <v>1457</v>
      </c>
      <c r="E269" s="21">
        <v>5.4461943999999995</v>
      </c>
      <c r="F269" s="22">
        <v>3</v>
      </c>
      <c r="G269" s="22" t="s">
        <v>660</v>
      </c>
      <c r="H269" s="29" t="s">
        <v>661</v>
      </c>
    </row>
    <row r="270" spans="1:8">
      <c r="A270" s="11">
        <v>394</v>
      </c>
      <c r="C270" s="37">
        <v>126</v>
      </c>
      <c r="D270" s="20" t="s">
        <v>1457</v>
      </c>
      <c r="E270" s="21">
        <v>1.9685039999999998</v>
      </c>
      <c r="F270" s="22">
        <v>6</v>
      </c>
      <c r="G270" s="22" t="s">
        <v>660</v>
      </c>
      <c r="H270" s="29" t="s">
        <v>661</v>
      </c>
    </row>
    <row r="271" spans="1:8">
      <c r="A271" s="11">
        <v>412</v>
      </c>
      <c r="C271" s="37">
        <v>126.1</v>
      </c>
      <c r="D271" s="20" t="s">
        <v>1456</v>
      </c>
      <c r="E271" s="21" t="s">
        <v>1452</v>
      </c>
      <c r="F271" s="20" t="s">
        <v>1454</v>
      </c>
      <c r="G271" s="22" t="s">
        <v>660</v>
      </c>
      <c r="H271" s="29" t="s">
        <v>661</v>
      </c>
    </row>
    <row r="272" spans="1:8">
      <c r="A272" s="11">
        <v>395</v>
      </c>
      <c r="C272" s="37">
        <v>126.25</v>
      </c>
      <c r="D272" s="20" t="s">
        <v>1456</v>
      </c>
      <c r="E272" s="21" t="s">
        <v>1452</v>
      </c>
      <c r="F272" s="22">
        <v>1</v>
      </c>
      <c r="G272" s="22" t="s">
        <v>660</v>
      </c>
      <c r="H272" s="29" t="s">
        <v>661</v>
      </c>
    </row>
    <row r="273" spans="1:8">
      <c r="A273" s="11">
        <v>396</v>
      </c>
      <c r="C273" s="37">
        <v>126.45</v>
      </c>
      <c r="D273" s="20" t="s">
        <v>1456</v>
      </c>
      <c r="E273" s="21" t="s">
        <v>1452</v>
      </c>
      <c r="F273" s="22">
        <v>2</v>
      </c>
      <c r="G273" s="22" t="s">
        <v>660</v>
      </c>
      <c r="H273" s="29" t="s">
        <v>661</v>
      </c>
    </row>
    <row r="274" spans="1:8">
      <c r="A274" s="11">
        <v>413</v>
      </c>
      <c r="C274" s="37">
        <v>126.5</v>
      </c>
      <c r="D274" s="20" t="s">
        <v>1455</v>
      </c>
      <c r="E274" s="21" t="s">
        <v>1452</v>
      </c>
      <c r="F274" s="20" t="s">
        <v>1454</v>
      </c>
      <c r="G274" s="22" t="s">
        <v>660</v>
      </c>
      <c r="H274" s="29" t="s">
        <v>661</v>
      </c>
    </row>
    <row r="275" spans="1:8">
      <c r="A275" s="11">
        <v>397</v>
      </c>
      <c r="C275" s="37">
        <v>126.7</v>
      </c>
      <c r="D275" s="20" t="s">
        <v>1456</v>
      </c>
      <c r="E275" s="21" t="s">
        <v>1452</v>
      </c>
      <c r="F275" s="22">
        <v>0</v>
      </c>
      <c r="G275" s="22" t="s">
        <v>660</v>
      </c>
      <c r="H275" s="29" t="s">
        <v>661</v>
      </c>
    </row>
    <row r="276" spans="1:8">
      <c r="A276" s="11">
        <v>414</v>
      </c>
      <c r="C276" s="37">
        <v>126.8</v>
      </c>
      <c r="D276" s="20" t="s">
        <v>1457</v>
      </c>
      <c r="E276" s="21">
        <v>6.56168</v>
      </c>
      <c r="F276" s="20" t="s">
        <v>1454</v>
      </c>
      <c r="G276" s="22" t="s">
        <v>660</v>
      </c>
      <c r="H276" s="29" t="s">
        <v>661</v>
      </c>
    </row>
    <row r="277" spans="1:8">
      <c r="A277" s="11">
        <v>272</v>
      </c>
      <c r="C277" s="37">
        <v>126.95</v>
      </c>
      <c r="D277" s="20" t="s">
        <v>1456</v>
      </c>
      <c r="E277" s="21" t="s">
        <v>1452</v>
      </c>
      <c r="F277" s="20" t="s">
        <v>1454</v>
      </c>
      <c r="G277" s="22" t="s">
        <v>660</v>
      </c>
      <c r="H277" s="29" t="s">
        <v>661</v>
      </c>
    </row>
    <row r="278" spans="1:8">
      <c r="A278" s="11">
        <v>398</v>
      </c>
      <c r="C278" s="37">
        <v>127.05</v>
      </c>
      <c r="D278" s="20" t="s">
        <v>1456</v>
      </c>
      <c r="E278" s="21" t="s">
        <v>1452</v>
      </c>
      <c r="F278" s="22">
        <v>3</v>
      </c>
      <c r="G278" s="22" t="s">
        <v>660</v>
      </c>
      <c r="H278" s="29" t="s">
        <v>661</v>
      </c>
    </row>
    <row r="279" spans="1:8">
      <c r="A279" s="11">
        <v>415</v>
      </c>
      <c r="C279" s="37">
        <v>127.35</v>
      </c>
      <c r="D279" s="20" t="s">
        <v>1456</v>
      </c>
      <c r="E279" s="21" t="s">
        <v>1452</v>
      </c>
      <c r="F279" s="22">
        <v>1</v>
      </c>
      <c r="G279" s="22" t="s">
        <v>660</v>
      </c>
      <c r="H279" s="29" t="s">
        <v>661</v>
      </c>
    </row>
    <row r="280" spans="1:8">
      <c r="A280" s="11">
        <v>194</v>
      </c>
      <c r="C280" s="37">
        <v>128.1</v>
      </c>
      <c r="D280" s="20" t="s">
        <v>1456</v>
      </c>
      <c r="E280" s="21" t="s">
        <v>1452</v>
      </c>
      <c r="F280" s="20" t="s">
        <v>1454</v>
      </c>
      <c r="G280" s="22" t="s">
        <v>660</v>
      </c>
      <c r="H280" s="29" t="s">
        <v>661</v>
      </c>
    </row>
    <row r="281" spans="1:8">
      <c r="A281" s="11">
        <v>486</v>
      </c>
      <c r="C281" s="37">
        <v>128.15</v>
      </c>
      <c r="D281" s="20" t="s">
        <v>1457</v>
      </c>
      <c r="E281" s="21">
        <v>1.64042</v>
      </c>
      <c r="F281" s="20" t="s">
        <v>1454</v>
      </c>
      <c r="G281" s="22" t="s">
        <v>661</v>
      </c>
      <c r="H281" s="29" t="s">
        <v>661</v>
      </c>
    </row>
    <row r="282" spans="1:8">
      <c r="A282" s="11">
        <v>498</v>
      </c>
      <c r="C282" s="37">
        <v>128.19999999999999</v>
      </c>
      <c r="D282" s="20" t="s">
        <v>1457</v>
      </c>
      <c r="E282" s="21">
        <v>1.1482939999999999</v>
      </c>
      <c r="F282" s="20" t="s">
        <v>1454</v>
      </c>
      <c r="G282" s="22" t="s">
        <v>661</v>
      </c>
      <c r="H282" s="29" t="s">
        <v>661</v>
      </c>
    </row>
    <row r="283" spans="1:8">
      <c r="A283" s="11">
        <v>485</v>
      </c>
      <c r="C283" s="37">
        <v>128.25</v>
      </c>
      <c r="D283" s="20" t="s">
        <v>1457</v>
      </c>
      <c r="E283" s="21">
        <v>6.4304464000000001</v>
      </c>
      <c r="F283" s="20" t="s">
        <v>1454</v>
      </c>
      <c r="G283" s="22" t="s">
        <v>661</v>
      </c>
      <c r="H283" s="29" t="s">
        <v>661</v>
      </c>
    </row>
    <row r="284" spans="1:8">
      <c r="A284" s="11">
        <v>499</v>
      </c>
      <c r="C284" s="37">
        <v>128.25</v>
      </c>
      <c r="D284" s="20" t="s">
        <v>1457</v>
      </c>
      <c r="E284" s="21">
        <v>6.2335959999999995</v>
      </c>
      <c r="F284" s="20" t="s">
        <v>1454</v>
      </c>
      <c r="G284" s="22" t="s">
        <v>661</v>
      </c>
      <c r="H284" s="29" t="s">
        <v>661</v>
      </c>
    </row>
    <row r="285" spans="1:8">
      <c r="A285" s="11">
        <v>195</v>
      </c>
      <c r="C285" s="37">
        <v>128.25</v>
      </c>
      <c r="D285" s="20" t="s">
        <v>1456</v>
      </c>
      <c r="E285" s="21" t="s">
        <v>1452</v>
      </c>
      <c r="F285" s="20" t="s">
        <v>1454</v>
      </c>
      <c r="G285" s="22" t="s">
        <v>660</v>
      </c>
      <c r="H285" s="29" t="s">
        <v>661</v>
      </c>
    </row>
    <row r="286" spans="1:8">
      <c r="A286" s="11">
        <v>267</v>
      </c>
      <c r="C286" s="37">
        <v>128.25</v>
      </c>
      <c r="D286" s="20" t="s">
        <v>1456</v>
      </c>
      <c r="E286" s="21" t="s">
        <v>1452</v>
      </c>
      <c r="F286" s="20" t="s">
        <v>1454</v>
      </c>
      <c r="G286" s="22" t="s">
        <v>660</v>
      </c>
      <c r="H286" s="29" t="s">
        <v>661</v>
      </c>
    </row>
    <row r="287" spans="1:8">
      <c r="A287" s="11">
        <v>487</v>
      </c>
      <c r="C287" s="37">
        <v>128.5</v>
      </c>
      <c r="D287" s="20" t="s">
        <v>1457</v>
      </c>
      <c r="E287" s="21">
        <v>5.8398952</v>
      </c>
      <c r="F287" s="20" t="s">
        <v>1454</v>
      </c>
      <c r="G287" s="22" t="s">
        <v>661</v>
      </c>
      <c r="H287" s="29" t="s">
        <v>661</v>
      </c>
    </row>
    <row r="288" spans="1:8">
      <c r="A288" s="11">
        <v>488</v>
      </c>
      <c r="C288" s="37">
        <v>128.5</v>
      </c>
      <c r="D288" s="20" t="s">
        <v>1457</v>
      </c>
      <c r="E288" s="21">
        <v>6.7585303999999997</v>
      </c>
      <c r="F288" s="20" t="s">
        <v>1454</v>
      </c>
      <c r="G288" s="22" t="s">
        <v>661</v>
      </c>
      <c r="H288" s="29" t="s">
        <v>661</v>
      </c>
    </row>
    <row r="289" spans="1:8">
      <c r="A289" s="11">
        <v>196</v>
      </c>
      <c r="C289" s="37">
        <v>128.5</v>
      </c>
      <c r="D289" s="20" t="s">
        <v>1456</v>
      </c>
      <c r="E289" s="21" t="s">
        <v>1452</v>
      </c>
      <c r="F289" s="20" t="s">
        <v>1454</v>
      </c>
      <c r="G289" s="22" t="s">
        <v>660</v>
      </c>
      <c r="H289" s="29" t="s">
        <v>660</v>
      </c>
    </row>
    <row r="290" spans="1:8">
      <c r="A290" s="11">
        <v>268</v>
      </c>
      <c r="C290" s="37">
        <v>128.5</v>
      </c>
      <c r="D290" s="20" t="s">
        <v>1456</v>
      </c>
      <c r="E290" s="21" t="s">
        <v>1452</v>
      </c>
      <c r="F290" s="22">
        <v>0</v>
      </c>
      <c r="G290" s="22" t="s">
        <v>660</v>
      </c>
      <c r="H290" s="29" t="s">
        <v>661</v>
      </c>
    </row>
    <row r="291" spans="1:8">
      <c r="A291" s="11">
        <v>489</v>
      </c>
      <c r="C291" s="37">
        <v>128.65</v>
      </c>
      <c r="D291" s="20" t="s">
        <v>1457</v>
      </c>
      <c r="E291" s="21">
        <v>3.9698164</v>
      </c>
      <c r="F291" s="20" t="s">
        <v>1454</v>
      </c>
      <c r="G291" s="22" t="s">
        <v>661</v>
      </c>
      <c r="H291" s="29" t="s">
        <v>661</v>
      </c>
    </row>
    <row r="292" spans="1:8">
      <c r="A292" s="11">
        <v>197</v>
      </c>
      <c r="C292" s="37">
        <v>128.69999999999999</v>
      </c>
      <c r="D292" s="20" t="s">
        <v>1457</v>
      </c>
      <c r="E292" s="21">
        <v>9.5144359999999999</v>
      </c>
      <c r="F292" s="22">
        <v>8</v>
      </c>
      <c r="G292" s="22" t="s">
        <v>660</v>
      </c>
      <c r="H292" s="29" t="s">
        <v>661</v>
      </c>
    </row>
    <row r="293" spans="1:8">
      <c r="A293" s="11">
        <v>269</v>
      </c>
      <c r="C293" s="37">
        <v>128.69999999999999</v>
      </c>
      <c r="D293" s="20" t="s">
        <v>1456</v>
      </c>
      <c r="E293" s="21" t="s">
        <v>1452</v>
      </c>
      <c r="F293" s="22">
        <v>2</v>
      </c>
      <c r="G293" s="22" t="s">
        <v>660</v>
      </c>
      <c r="H293" s="29" t="s">
        <v>661</v>
      </c>
    </row>
    <row r="294" spans="1:8">
      <c r="A294" s="11">
        <v>490</v>
      </c>
      <c r="C294" s="37">
        <v>128.75</v>
      </c>
      <c r="D294" s="20" t="s">
        <v>1457</v>
      </c>
      <c r="E294" s="21">
        <v>0.9842519999999999</v>
      </c>
      <c r="F294" s="20" t="s">
        <v>1454</v>
      </c>
      <c r="G294" s="22" t="s">
        <v>661</v>
      </c>
      <c r="H294" s="29" t="s">
        <v>661</v>
      </c>
    </row>
    <row r="295" spans="1:8">
      <c r="A295" s="11">
        <v>491</v>
      </c>
      <c r="C295" s="37">
        <v>128.75</v>
      </c>
      <c r="D295" s="20" t="s">
        <v>1457</v>
      </c>
      <c r="E295" s="21">
        <v>0.9186352000000001</v>
      </c>
      <c r="F295" s="20" t="s">
        <v>1454</v>
      </c>
      <c r="G295" s="22" t="s">
        <v>661</v>
      </c>
      <c r="H295" s="29" t="s">
        <v>661</v>
      </c>
    </row>
    <row r="296" spans="1:8">
      <c r="A296" s="11">
        <v>270</v>
      </c>
      <c r="C296" s="37">
        <v>128.9</v>
      </c>
      <c r="D296" s="20" t="s">
        <v>1457</v>
      </c>
      <c r="E296" s="21">
        <v>2.9527559999999999</v>
      </c>
      <c r="F296" s="22">
        <v>1</v>
      </c>
      <c r="G296" s="22" t="s">
        <v>660</v>
      </c>
      <c r="H296" s="29" t="s">
        <v>661</v>
      </c>
    </row>
    <row r="297" spans="1:8">
      <c r="A297" s="11">
        <v>198</v>
      </c>
      <c r="C297" s="37">
        <v>128.9</v>
      </c>
      <c r="D297" s="20" t="s">
        <v>1456</v>
      </c>
      <c r="E297" s="21" t="s">
        <v>1452</v>
      </c>
      <c r="F297" s="22">
        <v>6</v>
      </c>
      <c r="G297" s="22" t="s">
        <v>660</v>
      </c>
      <c r="H297" s="29" t="s">
        <v>661</v>
      </c>
    </row>
    <row r="298" spans="1:8">
      <c r="A298" s="11">
        <v>199</v>
      </c>
      <c r="C298" s="37">
        <v>129.05000000000001</v>
      </c>
      <c r="D298" s="20" t="s">
        <v>1456</v>
      </c>
      <c r="E298" s="21" t="s">
        <v>1452</v>
      </c>
      <c r="F298" s="22">
        <v>0</v>
      </c>
      <c r="G298" s="22" t="s">
        <v>660</v>
      </c>
      <c r="H298" s="29" t="s">
        <v>661</v>
      </c>
    </row>
    <row r="299" spans="1:8">
      <c r="A299" s="11">
        <v>271</v>
      </c>
      <c r="C299" s="37">
        <v>129.1</v>
      </c>
      <c r="D299" s="20" t="s">
        <v>1456</v>
      </c>
      <c r="E299" s="21" t="s">
        <v>1452</v>
      </c>
      <c r="F299" s="22">
        <v>0</v>
      </c>
      <c r="G299" s="22" t="s">
        <v>660</v>
      </c>
      <c r="H299" s="29" t="s">
        <v>661</v>
      </c>
    </row>
    <row r="300" spans="1:8">
      <c r="A300" s="11">
        <v>200</v>
      </c>
      <c r="C300" s="37">
        <v>129.30000000000001</v>
      </c>
      <c r="D300" s="20" t="s">
        <v>1457</v>
      </c>
      <c r="E300" s="21">
        <v>4.2650920000000001</v>
      </c>
      <c r="F300" s="22">
        <v>4</v>
      </c>
      <c r="G300" s="22" t="s">
        <v>660</v>
      </c>
      <c r="H300" s="29" t="s">
        <v>661</v>
      </c>
    </row>
    <row r="301" spans="1:8">
      <c r="A301" s="11">
        <v>493</v>
      </c>
      <c r="C301" s="37">
        <v>129.30000000000001</v>
      </c>
      <c r="D301" s="20" t="s">
        <v>1457</v>
      </c>
      <c r="E301" s="21">
        <v>6.3976379999999997</v>
      </c>
      <c r="F301" s="20" t="s">
        <v>1454</v>
      </c>
      <c r="G301" s="22" t="s">
        <v>661</v>
      </c>
      <c r="H301" s="29" t="s">
        <v>661</v>
      </c>
    </row>
    <row r="302" spans="1:8">
      <c r="A302" s="11">
        <v>201</v>
      </c>
      <c r="C302" s="37">
        <v>129.4</v>
      </c>
      <c r="D302" s="20" t="s">
        <v>1457</v>
      </c>
      <c r="E302" s="21">
        <v>6.8897640000000004</v>
      </c>
      <c r="F302" s="22">
        <v>4</v>
      </c>
      <c r="G302" s="22" t="s">
        <v>660</v>
      </c>
      <c r="H302" s="29" t="s">
        <v>661</v>
      </c>
    </row>
    <row r="303" spans="1:8">
      <c r="A303" s="11">
        <v>492</v>
      </c>
      <c r="C303" s="37">
        <v>129.4</v>
      </c>
      <c r="D303" s="20" t="s">
        <v>1457</v>
      </c>
      <c r="E303" s="21">
        <v>5.3477691999999992</v>
      </c>
      <c r="F303" s="20" t="s">
        <v>1454</v>
      </c>
      <c r="G303" s="22" t="s">
        <v>661</v>
      </c>
      <c r="H303" s="29" t="s">
        <v>661</v>
      </c>
    </row>
    <row r="304" spans="1:8">
      <c r="A304" s="11">
        <v>494</v>
      </c>
      <c r="C304" s="37">
        <v>129.55000000000001</v>
      </c>
      <c r="D304" s="20" t="s">
        <v>1457</v>
      </c>
      <c r="E304" s="21">
        <v>4.1338584000000003</v>
      </c>
      <c r="F304" s="20" t="s">
        <v>1454</v>
      </c>
      <c r="G304" s="22" t="s">
        <v>661</v>
      </c>
      <c r="H304" s="29" t="s">
        <v>661</v>
      </c>
    </row>
    <row r="305" spans="1:8">
      <c r="A305" s="11">
        <v>495</v>
      </c>
      <c r="C305" s="37">
        <v>129.55000000000001</v>
      </c>
      <c r="D305" s="20" t="s">
        <v>1457</v>
      </c>
      <c r="E305" s="21">
        <v>5.9055119999999999</v>
      </c>
      <c r="F305" s="20" t="s">
        <v>1454</v>
      </c>
      <c r="G305" s="22" t="s">
        <v>661</v>
      </c>
      <c r="H305" s="29" t="s">
        <v>661</v>
      </c>
    </row>
    <row r="306" spans="1:8">
      <c r="A306" s="11">
        <v>497</v>
      </c>
      <c r="C306" s="37">
        <v>129.55000000000001</v>
      </c>
      <c r="D306" s="20" t="s">
        <v>1457</v>
      </c>
      <c r="E306" s="21">
        <v>6.4960632</v>
      </c>
      <c r="F306" s="20" t="s">
        <v>1454</v>
      </c>
      <c r="G306" s="22" t="s">
        <v>661</v>
      </c>
      <c r="H306" s="29" t="s">
        <v>661</v>
      </c>
    </row>
    <row r="307" spans="1:8">
      <c r="A307" s="11">
        <v>202</v>
      </c>
      <c r="C307" s="37">
        <v>129.6</v>
      </c>
      <c r="D307" s="20" t="s">
        <v>1457</v>
      </c>
      <c r="E307" s="21">
        <v>6.8897640000000004</v>
      </c>
      <c r="F307" s="22">
        <v>6</v>
      </c>
      <c r="G307" s="22" t="s">
        <v>660</v>
      </c>
      <c r="H307" s="29" t="s">
        <v>661</v>
      </c>
    </row>
    <row r="308" spans="1:8">
      <c r="A308" s="11">
        <v>118</v>
      </c>
      <c r="C308" s="37">
        <v>129.65</v>
      </c>
      <c r="D308" s="20" t="s">
        <v>1457</v>
      </c>
      <c r="E308" s="21">
        <v>6.2335959999999995</v>
      </c>
      <c r="F308" s="20" t="s">
        <v>1454</v>
      </c>
      <c r="G308" s="22" t="s">
        <v>660</v>
      </c>
      <c r="H308" s="29" t="s">
        <v>661</v>
      </c>
    </row>
    <row r="309" spans="1:8">
      <c r="A309" s="11">
        <v>496</v>
      </c>
      <c r="C309" s="37">
        <v>129.65</v>
      </c>
      <c r="D309" s="20" t="s">
        <v>1457</v>
      </c>
      <c r="E309" s="21">
        <v>9.5144359999999999</v>
      </c>
      <c r="F309" s="20" t="s">
        <v>1454</v>
      </c>
      <c r="G309" s="22" t="s">
        <v>661</v>
      </c>
      <c r="H309" s="29" t="s">
        <v>661</v>
      </c>
    </row>
    <row r="310" spans="1:8">
      <c r="A310" s="11">
        <v>203</v>
      </c>
      <c r="C310" s="37">
        <v>129.85</v>
      </c>
      <c r="D310" s="20" t="s">
        <v>1457</v>
      </c>
      <c r="E310" s="21">
        <v>4.5931759999999997</v>
      </c>
      <c r="F310" s="22">
        <v>8</v>
      </c>
      <c r="G310" s="22" t="s">
        <v>660</v>
      </c>
      <c r="H310" s="29" t="s">
        <v>661</v>
      </c>
    </row>
    <row r="311" spans="1:8">
      <c r="A311" s="11">
        <v>119</v>
      </c>
      <c r="C311" s="37">
        <v>129.85</v>
      </c>
      <c r="D311" s="20" t="s">
        <v>1456</v>
      </c>
      <c r="E311" s="21" t="s">
        <v>1452</v>
      </c>
      <c r="F311" s="22">
        <v>0</v>
      </c>
      <c r="G311" s="22" t="s">
        <v>660</v>
      </c>
      <c r="H311" s="29" t="s">
        <v>661</v>
      </c>
    </row>
    <row r="312" spans="1:8">
      <c r="A312" s="11">
        <v>120</v>
      </c>
      <c r="C312" s="37">
        <v>130</v>
      </c>
      <c r="D312" s="20" t="s">
        <v>1457</v>
      </c>
      <c r="E312" s="21">
        <v>5.5774279999999994</v>
      </c>
      <c r="F312" s="22">
        <v>5</v>
      </c>
      <c r="G312" s="22" t="s">
        <v>660</v>
      </c>
      <c r="H312" s="29" t="s">
        <v>661</v>
      </c>
    </row>
    <row r="313" spans="1:8">
      <c r="A313" s="11">
        <v>204</v>
      </c>
      <c r="C313" s="37">
        <v>130</v>
      </c>
      <c r="D313" s="20" t="s">
        <v>1457</v>
      </c>
      <c r="E313" s="21">
        <v>5.2493440000000007</v>
      </c>
      <c r="F313" s="22">
        <v>3</v>
      </c>
      <c r="G313" s="22" t="s">
        <v>660</v>
      </c>
      <c r="H313" s="29" t="s">
        <v>661</v>
      </c>
    </row>
    <row r="314" spans="1:8">
      <c r="A314" s="11">
        <v>121</v>
      </c>
      <c r="C314" s="37">
        <v>130.1</v>
      </c>
      <c r="D314" s="20" t="s">
        <v>1456</v>
      </c>
      <c r="E314" s="21" t="s">
        <v>1452</v>
      </c>
      <c r="F314" s="22">
        <v>0</v>
      </c>
      <c r="G314" s="22" t="s">
        <v>660</v>
      </c>
      <c r="H314" s="29" t="s">
        <v>661</v>
      </c>
    </row>
    <row r="315" spans="1:8">
      <c r="A315" s="11">
        <v>205</v>
      </c>
      <c r="C315" s="37">
        <v>130.1</v>
      </c>
      <c r="D315" s="20" t="s">
        <v>1456</v>
      </c>
      <c r="E315" s="21" t="s">
        <v>1452</v>
      </c>
      <c r="F315" s="22">
        <v>0</v>
      </c>
      <c r="G315" s="22" t="s">
        <v>660</v>
      </c>
      <c r="H315" s="29" t="s">
        <v>661</v>
      </c>
    </row>
    <row r="316" spans="1:8">
      <c r="A316" s="11">
        <v>206</v>
      </c>
      <c r="C316" s="37">
        <v>130.30000000000001</v>
      </c>
      <c r="D316" s="20" t="s">
        <v>1456</v>
      </c>
      <c r="E316" s="21" t="s">
        <v>1452</v>
      </c>
      <c r="F316" s="22">
        <v>7</v>
      </c>
      <c r="G316" s="22" t="s">
        <v>660</v>
      </c>
      <c r="H316" s="29" t="s">
        <v>661</v>
      </c>
    </row>
    <row r="317" spans="1:8">
      <c r="A317" s="11">
        <v>122</v>
      </c>
      <c r="C317" s="37">
        <v>130.44999999999999</v>
      </c>
      <c r="D317" s="20" t="s">
        <v>1457</v>
      </c>
      <c r="E317" s="21">
        <v>6.2335959999999995</v>
      </c>
      <c r="F317" s="20" t="s">
        <v>1454</v>
      </c>
      <c r="G317" s="22" t="s">
        <v>660</v>
      </c>
      <c r="H317" s="29" t="s">
        <v>661</v>
      </c>
    </row>
    <row r="318" spans="1:8">
      <c r="A318" s="11">
        <v>207</v>
      </c>
      <c r="C318" s="37">
        <v>130.5</v>
      </c>
      <c r="D318" s="20" t="s">
        <v>1456</v>
      </c>
      <c r="E318" s="21" t="s">
        <v>1452</v>
      </c>
      <c r="F318" s="22">
        <v>4</v>
      </c>
      <c r="G318" s="22" t="s">
        <v>660</v>
      </c>
      <c r="H318" s="29" t="s">
        <v>661</v>
      </c>
    </row>
    <row r="319" spans="1:8">
      <c r="A319" s="11">
        <v>123</v>
      </c>
      <c r="C319" s="37">
        <v>130.65</v>
      </c>
      <c r="D319" s="20" t="s">
        <v>1457</v>
      </c>
      <c r="E319" s="21">
        <v>7.874016000000001</v>
      </c>
      <c r="F319" s="22">
        <v>1</v>
      </c>
      <c r="G319" s="22" t="s">
        <v>660</v>
      </c>
      <c r="H319" s="29" t="s">
        <v>661</v>
      </c>
    </row>
    <row r="320" spans="1:8">
      <c r="A320" s="11">
        <v>208</v>
      </c>
      <c r="C320" s="37">
        <v>130.65</v>
      </c>
      <c r="D320" s="20" t="s">
        <v>1457</v>
      </c>
      <c r="E320" s="21">
        <v>4.5931759999999997</v>
      </c>
      <c r="F320" s="22">
        <v>2</v>
      </c>
      <c r="G320" s="22" t="s">
        <v>660</v>
      </c>
      <c r="H320" s="29" t="s">
        <v>661</v>
      </c>
    </row>
    <row r="321" spans="1:8">
      <c r="A321" s="11">
        <v>209</v>
      </c>
      <c r="C321" s="37">
        <v>130.85</v>
      </c>
      <c r="D321" s="20" t="s">
        <v>1457</v>
      </c>
      <c r="E321" s="21">
        <v>14.107612</v>
      </c>
      <c r="F321" s="22">
        <v>0</v>
      </c>
      <c r="G321" s="22" t="s">
        <v>660</v>
      </c>
      <c r="H321" s="29" t="s">
        <v>661</v>
      </c>
    </row>
    <row r="322" spans="1:8">
      <c r="A322" s="11">
        <v>124</v>
      </c>
      <c r="C322" s="37">
        <v>130.85</v>
      </c>
      <c r="D322" s="20" t="s">
        <v>1456</v>
      </c>
      <c r="E322" s="21" t="s">
        <v>1452</v>
      </c>
      <c r="F322" s="22">
        <v>4</v>
      </c>
      <c r="G322" s="22" t="s">
        <v>660</v>
      </c>
      <c r="H322" s="29" t="s">
        <v>661</v>
      </c>
    </row>
    <row r="323" spans="1:8">
      <c r="A323" s="11">
        <v>210</v>
      </c>
      <c r="C323" s="37">
        <v>131.05000000000001</v>
      </c>
      <c r="D323" s="20" t="s">
        <v>1456</v>
      </c>
      <c r="E323" s="21" t="s">
        <v>1452</v>
      </c>
      <c r="F323" s="20" t="s">
        <v>1454</v>
      </c>
      <c r="G323" s="22" t="s">
        <v>660</v>
      </c>
      <c r="H323" s="29" t="s">
        <v>661</v>
      </c>
    </row>
    <row r="324" spans="1:8">
      <c r="A324" s="11">
        <v>125</v>
      </c>
      <c r="C324" s="37">
        <v>131.1</v>
      </c>
      <c r="D324" s="20" t="s">
        <v>1456</v>
      </c>
      <c r="E324" s="21" t="s">
        <v>1452</v>
      </c>
      <c r="F324" s="22">
        <v>2</v>
      </c>
      <c r="G324" s="22" t="s">
        <v>660</v>
      </c>
      <c r="H324" s="29" t="s">
        <v>660</v>
      </c>
    </row>
    <row r="325" spans="1:8">
      <c r="A325" s="11">
        <v>211</v>
      </c>
      <c r="C325" s="37">
        <v>131.25</v>
      </c>
      <c r="D325" s="20" t="s">
        <v>1456</v>
      </c>
      <c r="E325" s="21" t="s">
        <v>1452</v>
      </c>
      <c r="F325" s="20" t="s">
        <v>1454</v>
      </c>
      <c r="G325" s="22" t="s">
        <v>660</v>
      </c>
      <c r="H325" s="29" t="s">
        <v>660</v>
      </c>
    </row>
    <row r="326" spans="1:8">
      <c r="A326" s="11">
        <v>126</v>
      </c>
      <c r="C326" s="37">
        <v>131.30000000000001</v>
      </c>
      <c r="D326" s="20" t="s">
        <v>1457</v>
      </c>
      <c r="E326" s="21">
        <v>3.9370079999999996</v>
      </c>
      <c r="F326" s="22">
        <v>2</v>
      </c>
      <c r="G326" s="22" t="s">
        <v>660</v>
      </c>
      <c r="H326" s="29" t="s">
        <v>661</v>
      </c>
    </row>
    <row r="327" spans="1:8">
      <c r="A327" s="11">
        <v>212</v>
      </c>
      <c r="C327" s="37">
        <v>131.44999999999999</v>
      </c>
      <c r="D327" s="20" t="s">
        <v>1456</v>
      </c>
      <c r="E327" s="21" t="s">
        <v>1452</v>
      </c>
      <c r="F327" s="20" t="s">
        <v>1454</v>
      </c>
      <c r="G327" s="22" t="s">
        <v>660</v>
      </c>
      <c r="H327" s="29" t="s">
        <v>661</v>
      </c>
    </row>
    <row r="328" spans="1:8">
      <c r="A328" s="11">
        <v>127</v>
      </c>
      <c r="C328" s="37">
        <v>131.5</v>
      </c>
      <c r="D328" s="20" t="s">
        <v>1456</v>
      </c>
      <c r="E328" s="21" t="s">
        <v>1452</v>
      </c>
      <c r="F328" s="22">
        <v>6</v>
      </c>
      <c r="G328" s="22" t="s">
        <v>660</v>
      </c>
      <c r="H328" s="29" t="s">
        <v>661</v>
      </c>
    </row>
    <row r="329" spans="1:8">
      <c r="A329" s="11">
        <v>213</v>
      </c>
      <c r="C329" s="37">
        <v>131.65</v>
      </c>
      <c r="D329" s="20" t="s">
        <v>1456</v>
      </c>
      <c r="E329" s="21" t="s">
        <v>1452</v>
      </c>
      <c r="F329" s="22">
        <v>1</v>
      </c>
      <c r="G329" s="22" t="s">
        <v>660</v>
      </c>
      <c r="H329" s="29" t="s">
        <v>661</v>
      </c>
    </row>
    <row r="330" spans="1:8">
      <c r="A330" s="11">
        <v>128</v>
      </c>
      <c r="C330" s="37">
        <v>131.69999999999999</v>
      </c>
      <c r="D330" s="20" t="s">
        <v>1456</v>
      </c>
      <c r="E330" s="21" t="s">
        <v>1452</v>
      </c>
      <c r="F330" s="22">
        <v>0</v>
      </c>
      <c r="G330" s="22" t="s">
        <v>660</v>
      </c>
      <c r="H330" s="29" t="s">
        <v>661</v>
      </c>
    </row>
    <row r="331" spans="1:8">
      <c r="A331" s="11">
        <v>214</v>
      </c>
      <c r="C331" s="37">
        <v>131.75</v>
      </c>
      <c r="D331" s="20" t="s">
        <v>1457</v>
      </c>
      <c r="E331" s="21">
        <v>4.9212600000000002</v>
      </c>
      <c r="F331" s="20" t="s">
        <v>1454</v>
      </c>
      <c r="G331" s="22" t="s">
        <v>660</v>
      </c>
      <c r="H331" s="29" t="s">
        <v>661</v>
      </c>
    </row>
    <row r="332" spans="1:8">
      <c r="A332" s="11">
        <v>129</v>
      </c>
      <c r="C332" s="37">
        <v>131.85</v>
      </c>
      <c r="D332" s="20" t="s">
        <v>1456</v>
      </c>
      <c r="E332" s="21" t="s">
        <v>1452</v>
      </c>
      <c r="F332" s="22">
        <v>1</v>
      </c>
      <c r="G332" s="22" t="s">
        <v>660</v>
      </c>
      <c r="H332" s="29" t="s">
        <v>661</v>
      </c>
    </row>
    <row r="333" spans="1:8">
      <c r="A333" s="11">
        <v>215</v>
      </c>
      <c r="C333" s="37">
        <v>131.9</v>
      </c>
      <c r="D333" s="20" t="s">
        <v>1457</v>
      </c>
      <c r="E333" s="21">
        <v>5.2493440000000007</v>
      </c>
      <c r="F333" s="22">
        <v>6</v>
      </c>
      <c r="G333" s="22" t="s">
        <v>660</v>
      </c>
      <c r="H333" s="29" t="s">
        <v>661</v>
      </c>
    </row>
    <row r="334" spans="1:8">
      <c r="A334" s="11">
        <v>130</v>
      </c>
      <c r="C334" s="37">
        <v>132.1</v>
      </c>
      <c r="D334" s="20" t="s">
        <v>1457</v>
      </c>
      <c r="E334" s="21">
        <v>8.2020999999999997</v>
      </c>
      <c r="F334" s="22">
        <v>11</v>
      </c>
      <c r="G334" s="22" t="s">
        <v>660</v>
      </c>
      <c r="H334" s="29" t="s">
        <v>661</v>
      </c>
    </row>
    <row r="335" spans="1:8">
      <c r="A335" s="11">
        <v>216</v>
      </c>
      <c r="C335" s="37">
        <v>132.1</v>
      </c>
      <c r="D335" s="20" t="s">
        <v>1457</v>
      </c>
      <c r="E335" s="21">
        <v>7.2178480000000009</v>
      </c>
      <c r="F335" s="22">
        <v>4</v>
      </c>
      <c r="G335" s="22" t="s">
        <v>660</v>
      </c>
      <c r="H335" s="29" t="s">
        <v>661</v>
      </c>
    </row>
    <row r="336" spans="1:8">
      <c r="A336" s="11">
        <v>432</v>
      </c>
      <c r="C336" s="37">
        <v>132.30000000000001</v>
      </c>
      <c r="D336" s="20" t="s">
        <v>1455</v>
      </c>
      <c r="E336" s="21" t="s">
        <v>1452</v>
      </c>
      <c r="F336" s="22">
        <v>7</v>
      </c>
      <c r="G336" s="22" t="s">
        <v>660</v>
      </c>
      <c r="H336" s="29" t="s">
        <v>661</v>
      </c>
    </row>
    <row r="337" spans="1:8">
      <c r="A337" s="11">
        <v>131</v>
      </c>
      <c r="C337" s="37">
        <v>132.30000000000001</v>
      </c>
      <c r="D337" s="20" t="s">
        <v>1457</v>
      </c>
      <c r="E337" s="21">
        <v>9.8425200000000004</v>
      </c>
      <c r="F337" s="22">
        <v>5</v>
      </c>
      <c r="G337" s="22" t="s">
        <v>660</v>
      </c>
      <c r="H337" s="29" t="s">
        <v>661</v>
      </c>
    </row>
    <row r="338" spans="1:8">
      <c r="A338" s="11">
        <v>217</v>
      </c>
      <c r="C338" s="37">
        <v>132.35</v>
      </c>
      <c r="D338" s="20" t="s">
        <v>1456</v>
      </c>
      <c r="E338" s="21" t="s">
        <v>1452</v>
      </c>
      <c r="F338" s="22">
        <v>0</v>
      </c>
      <c r="G338" s="22" t="s">
        <v>660</v>
      </c>
      <c r="H338" s="29" t="s">
        <v>661</v>
      </c>
    </row>
    <row r="339" spans="1:8">
      <c r="A339" s="11">
        <v>132</v>
      </c>
      <c r="C339" s="37">
        <v>132.44999999999999</v>
      </c>
      <c r="D339" s="20" t="s">
        <v>1457</v>
      </c>
      <c r="E339" s="21">
        <v>3.9370079999999996</v>
      </c>
      <c r="F339" s="22">
        <v>11</v>
      </c>
      <c r="G339" s="22" t="s">
        <v>660</v>
      </c>
      <c r="H339" s="29" t="s">
        <v>661</v>
      </c>
    </row>
    <row r="340" spans="1:8">
      <c r="A340" s="11">
        <v>218</v>
      </c>
      <c r="C340" s="37">
        <v>132.5</v>
      </c>
      <c r="D340" s="20" t="s">
        <v>1457</v>
      </c>
      <c r="E340" s="21">
        <v>7.2178480000000009</v>
      </c>
      <c r="F340" s="22">
        <v>7</v>
      </c>
      <c r="G340" s="22" t="s">
        <v>660</v>
      </c>
      <c r="H340" s="29" t="s">
        <v>661</v>
      </c>
    </row>
    <row r="341" spans="1:8">
      <c r="A341" s="11">
        <v>433</v>
      </c>
      <c r="C341" s="37">
        <v>132.5</v>
      </c>
      <c r="D341" s="20" t="s">
        <v>1457</v>
      </c>
      <c r="E341" s="21">
        <v>4.9212600000000002</v>
      </c>
      <c r="F341" s="22">
        <v>8</v>
      </c>
      <c r="G341" s="22" t="s">
        <v>660</v>
      </c>
      <c r="H341" s="29" t="s">
        <v>661</v>
      </c>
    </row>
    <row r="342" spans="1:8">
      <c r="A342" s="11">
        <v>434</v>
      </c>
      <c r="C342" s="37">
        <v>132.6</v>
      </c>
      <c r="D342" s="20" t="s">
        <v>1455</v>
      </c>
      <c r="E342" s="21" t="s">
        <v>1452</v>
      </c>
      <c r="F342" s="20" t="s">
        <v>1454</v>
      </c>
      <c r="G342" s="22" t="s">
        <v>660</v>
      </c>
      <c r="H342" s="29" t="s">
        <v>661</v>
      </c>
    </row>
    <row r="343" spans="1:8">
      <c r="A343" s="11">
        <v>133</v>
      </c>
      <c r="C343" s="37">
        <v>132.69999999999999</v>
      </c>
      <c r="D343" s="20" t="s">
        <v>1457</v>
      </c>
      <c r="E343" s="21">
        <v>4.5931759999999997</v>
      </c>
      <c r="F343" s="22">
        <v>3</v>
      </c>
      <c r="G343" s="22" t="s">
        <v>660</v>
      </c>
      <c r="H343" s="29" t="s">
        <v>661</v>
      </c>
    </row>
    <row r="344" spans="1:8">
      <c r="A344" s="11">
        <v>219</v>
      </c>
      <c r="C344" s="37">
        <v>132.69999999999999</v>
      </c>
      <c r="D344" s="20" t="s">
        <v>1457</v>
      </c>
      <c r="E344" s="21">
        <v>9.8425200000000004</v>
      </c>
      <c r="F344" s="22">
        <v>10</v>
      </c>
      <c r="G344" s="22" t="s">
        <v>660</v>
      </c>
      <c r="H344" s="29" t="s">
        <v>661</v>
      </c>
    </row>
    <row r="345" spans="1:8">
      <c r="A345" s="11">
        <v>435</v>
      </c>
      <c r="C345" s="37">
        <v>132.69999999999999</v>
      </c>
      <c r="D345" s="20" t="s">
        <v>1457</v>
      </c>
      <c r="E345" s="21">
        <v>5.5774279999999994</v>
      </c>
      <c r="F345" s="22">
        <v>5</v>
      </c>
      <c r="G345" s="22" t="s">
        <v>660</v>
      </c>
      <c r="H345" s="29" t="s">
        <v>661</v>
      </c>
    </row>
    <row r="346" spans="1:8">
      <c r="A346" s="11">
        <v>436</v>
      </c>
      <c r="C346" s="37">
        <v>132.80000000000001</v>
      </c>
      <c r="D346" s="20" t="s">
        <v>1457</v>
      </c>
      <c r="E346" s="21">
        <v>9.5144359999999999</v>
      </c>
      <c r="F346" s="22">
        <v>3</v>
      </c>
      <c r="G346" s="22" t="s">
        <v>660</v>
      </c>
      <c r="H346" s="29" t="s">
        <v>661</v>
      </c>
    </row>
    <row r="347" spans="1:8">
      <c r="A347" s="11">
        <v>220</v>
      </c>
      <c r="C347" s="37">
        <v>132.85</v>
      </c>
      <c r="D347" s="20" t="s">
        <v>1457</v>
      </c>
      <c r="E347" s="21">
        <v>6.56168</v>
      </c>
      <c r="F347" s="22">
        <v>26</v>
      </c>
      <c r="G347" s="22" t="s">
        <v>660</v>
      </c>
      <c r="H347" s="29" t="s">
        <v>661</v>
      </c>
    </row>
    <row r="348" spans="1:8">
      <c r="A348" s="11">
        <v>134</v>
      </c>
      <c r="C348" s="37">
        <v>132.9</v>
      </c>
      <c r="D348" s="20" t="s">
        <v>1457</v>
      </c>
      <c r="E348" s="21">
        <v>12.467191999999999</v>
      </c>
      <c r="F348" s="22">
        <v>23</v>
      </c>
      <c r="G348" s="22" t="s">
        <v>660</v>
      </c>
      <c r="H348" s="29" t="s">
        <v>661</v>
      </c>
    </row>
    <row r="349" spans="1:8">
      <c r="A349" s="11">
        <v>437</v>
      </c>
      <c r="C349" s="37">
        <v>133.05000000000001</v>
      </c>
      <c r="D349" s="20" t="s">
        <v>1455</v>
      </c>
      <c r="E349" s="21" t="s">
        <v>1452</v>
      </c>
      <c r="F349" s="22">
        <v>0</v>
      </c>
      <c r="G349" s="22" t="s">
        <v>660</v>
      </c>
      <c r="H349" s="29" t="s">
        <v>661</v>
      </c>
    </row>
    <row r="350" spans="1:8">
      <c r="A350" s="11">
        <v>135</v>
      </c>
      <c r="C350" s="37">
        <v>133.1</v>
      </c>
      <c r="D350" s="20" t="s">
        <v>1456</v>
      </c>
      <c r="E350" s="21" t="s">
        <v>1452</v>
      </c>
      <c r="F350" s="22">
        <v>10</v>
      </c>
      <c r="G350" s="22" t="s">
        <v>660</v>
      </c>
      <c r="H350" s="29" t="s">
        <v>661</v>
      </c>
    </row>
    <row r="351" spans="1:8">
      <c r="A351" s="11">
        <v>221</v>
      </c>
      <c r="C351" s="37">
        <v>133.25</v>
      </c>
      <c r="D351" s="20" t="s">
        <v>1457</v>
      </c>
      <c r="E351" s="21">
        <v>3.9370079999999996</v>
      </c>
      <c r="F351" s="20" t="s">
        <v>1454</v>
      </c>
      <c r="G351" s="22" t="s">
        <v>660</v>
      </c>
      <c r="H351" s="29" t="s">
        <v>661</v>
      </c>
    </row>
    <row r="352" spans="1:8">
      <c r="A352" s="11">
        <v>136</v>
      </c>
      <c r="C352" s="37">
        <v>133.25</v>
      </c>
      <c r="D352" s="20" t="s">
        <v>1457</v>
      </c>
      <c r="E352" s="21">
        <v>6.8897640000000004</v>
      </c>
      <c r="F352" s="22">
        <v>13</v>
      </c>
      <c r="G352" s="22" t="s">
        <v>660</v>
      </c>
      <c r="H352" s="29" t="s">
        <v>661</v>
      </c>
    </row>
    <row r="353" spans="1:8">
      <c r="A353" s="11">
        <v>438</v>
      </c>
      <c r="C353" s="37">
        <v>133.30000000000001</v>
      </c>
      <c r="D353" s="20" t="s">
        <v>1455</v>
      </c>
      <c r="E353" s="21" t="s">
        <v>1452</v>
      </c>
      <c r="F353" s="22">
        <v>0</v>
      </c>
      <c r="G353" s="22" t="s">
        <v>660</v>
      </c>
      <c r="H353" s="29" t="s">
        <v>661</v>
      </c>
    </row>
    <row r="354" spans="1:8">
      <c r="A354" s="11">
        <v>439</v>
      </c>
      <c r="C354" s="37">
        <v>133.44999999999999</v>
      </c>
      <c r="D354" s="20" t="s">
        <v>1455</v>
      </c>
      <c r="E354" s="21" t="s">
        <v>1452</v>
      </c>
      <c r="F354" s="22">
        <v>0</v>
      </c>
      <c r="G354" s="22" t="s">
        <v>660</v>
      </c>
      <c r="H354" s="29" t="s">
        <v>661</v>
      </c>
    </row>
    <row r="355" spans="1:8">
      <c r="A355" s="11">
        <v>222</v>
      </c>
      <c r="C355" s="37">
        <v>133.44999999999999</v>
      </c>
      <c r="D355" s="20" t="s">
        <v>1457</v>
      </c>
      <c r="E355" s="21">
        <v>5.5774279999999994</v>
      </c>
      <c r="F355" s="22">
        <v>12</v>
      </c>
      <c r="G355" s="22" t="s">
        <v>660</v>
      </c>
      <c r="H355" s="29" t="s">
        <v>661</v>
      </c>
    </row>
    <row r="356" spans="1:8">
      <c r="A356" s="11">
        <v>137</v>
      </c>
      <c r="C356" s="37">
        <v>133.5</v>
      </c>
      <c r="D356" s="20" t="s">
        <v>1457</v>
      </c>
      <c r="E356" s="21">
        <v>6.56168</v>
      </c>
      <c r="F356" s="22">
        <v>21</v>
      </c>
      <c r="G356" s="22" t="s">
        <v>660</v>
      </c>
      <c r="H356" s="29" t="s">
        <v>661</v>
      </c>
    </row>
    <row r="357" spans="1:8">
      <c r="A357" s="11">
        <v>440</v>
      </c>
      <c r="C357" s="37">
        <v>133.55000000000001</v>
      </c>
      <c r="D357" s="20" t="s">
        <v>1455</v>
      </c>
      <c r="E357" s="21" t="s">
        <v>1452</v>
      </c>
      <c r="F357" s="20" t="s">
        <v>1454</v>
      </c>
      <c r="G357" s="22" t="s">
        <v>660</v>
      </c>
      <c r="H357" s="29" t="s">
        <v>661</v>
      </c>
    </row>
    <row r="358" spans="1:8">
      <c r="A358" s="11">
        <v>441</v>
      </c>
      <c r="C358" s="37">
        <v>133.55000000000001</v>
      </c>
      <c r="D358" s="20" t="s">
        <v>1455</v>
      </c>
      <c r="E358" s="21" t="s">
        <v>1452</v>
      </c>
      <c r="F358" s="20" t="s">
        <v>1454</v>
      </c>
      <c r="G358" s="22" t="s">
        <v>660</v>
      </c>
      <c r="H358" s="29" t="s">
        <v>661</v>
      </c>
    </row>
    <row r="359" spans="1:8">
      <c r="A359" s="11">
        <v>223</v>
      </c>
      <c r="C359" s="37">
        <v>133.65</v>
      </c>
      <c r="D359" s="20" t="s">
        <v>1456</v>
      </c>
      <c r="E359" s="21" t="s">
        <v>1452</v>
      </c>
      <c r="F359" s="22">
        <v>40</v>
      </c>
      <c r="G359" s="22" t="s">
        <v>660</v>
      </c>
      <c r="H359" s="29" t="s">
        <v>661</v>
      </c>
    </row>
    <row r="360" spans="1:8">
      <c r="A360" s="11">
        <v>138</v>
      </c>
      <c r="C360" s="37">
        <v>133.69999999999999</v>
      </c>
      <c r="D360" s="20" t="s">
        <v>1457</v>
      </c>
      <c r="E360" s="21">
        <v>4.9212600000000002</v>
      </c>
      <c r="F360" s="22">
        <v>18</v>
      </c>
      <c r="G360" s="22" t="s">
        <v>660</v>
      </c>
      <c r="H360" s="29" t="s">
        <v>661</v>
      </c>
    </row>
    <row r="361" spans="1:8">
      <c r="A361" s="11">
        <v>224</v>
      </c>
      <c r="C361" s="37">
        <v>133.80000000000001</v>
      </c>
      <c r="D361" s="20" t="s">
        <v>1457</v>
      </c>
      <c r="E361" s="21">
        <v>5.2493440000000007</v>
      </c>
      <c r="F361" s="22">
        <v>5</v>
      </c>
      <c r="G361" s="22" t="s">
        <v>660</v>
      </c>
      <c r="H361" s="29" t="s">
        <v>661</v>
      </c>
    </row>
    <row r="362" spans="1:8">
      <c r="A362" s="11">
        <v>139</v>
      </c>
      <c r="C362" s="37">
        <v>133.85</v>
      </c>
      <c r="D362" s="20" t="s">
        <v>1457</v>
      </c>
      <c r="E362" s="21">
        <v>0.9842519999999999</v>
      </c>
      <c r="F362" s="22">
        <v>29</v>
      </c>
      <c r="G362" s="22" t="s">
        <v>660</v>
      </c>
      <c r="H362" s="29" t="s">
        <v>661</v>
      </c>
    </row>
    <row r="363" spans="1:8">
      <c r="A363" s="11">
        <v>225</v>
      </c>
      <c r="C363" s="37">
        <v>134</v>
      </c>
      <c r="D363" s="20" t="s">
        <v>1457</v>
      </c>
      <c r="E363" s="21">
        <v>7.5459319999999996</v>
      </c>
      <c r="F363" s="22">
        <v>11</v>
      </c>
      <c r="G363" s="22" t="s">
        <v>660</v>
      </c>
      <c r="H363" s="29" t="s">
        <v>661</v>
      </c>
    </row>
    <row r="364" spans="1:8">
      <c r="A364" s="11">
        <v>140</v>
      </c>
      <c r="C364" s="37">
        <v>134.1</v>
      </c>
      <c r="D364" s="20" t="s">
        <v>1457</v>
      </c>
      <c r="E364" s="21">
        <v>7.2178480000000009</v>
      </c>
      <c r="F364" s="22">
        <v>14</v>
      </c>
      <c r="G364" s="22" t="s">
        <v>660</v>
      </c>
      <c r="H364" s="29" t="s">
        <v>661</v>
      </c>
    </row>
    <row r="365" spans="1:8">
      <c r="A365" s="11">
        <v>226</v>
      </c>
      <c r="C365" s="37">
        <v>134.19999999999999</v>
      </c>
      <c r="D365" s="20" t="s">
        <v>1457</v>
      </c>
      <c r="E365" s="21">
        <v>9.5144359999999999</v>
      </c>
      <c r="F365" s="22">
        <v>13</v>
      </c>
      <c r="G365" s="22" t="s">
        <v>660</v>
      </c>
      <c r="H365" s="29" t="s">
        <v>661</v>
      </c>
    </row>
    <row r="366" spans="1:8">
      <c r="A366" s="11">
        <v>141</v>
      </c>
      <c r="C366" s="37">
        <v>134.25</v>
      </c>
      <c r="D366" s="20" t="s">
        <v>1457</v>
      </c>
      <c r="E366" s="21">
        <v>5.5774279999999994</v>
      </c>
      <c r="F366" s="22">
        <v>13</v>
      </c>
      <c r="G366" s="22" t="s">
        <v>660</v>
      </c>
      <c r="H366" s="29" t="s">
        <v>661</v>
      </c>
    </row>
    <row r="367" spans="1:8">
      <c r="A367" s="11">
        <v>142</v>
      </c>
      <c r="C367" s="37">
        <v>134.30000000000001</v>
      </c>
      <c r="D367" s="20" t="s">
        <v>1457</v>
      </c>
      <c r="E367" s="21">
        <v>9.1863519999999994</v>
      </c>
      <c r="F367" s="22">
        <v>4</v>
      </c>
      <c r="G367" s="22" t="s">
        <v>660</v>
      </c>
      <c r="H367" s="29" t="s">
        <v>661</v>
      </c>
    </row>
    <row r="368" spans="1:8">
      <c r="A368" s="11">
        <v>227</v>
      </c>
      <c r="C368" s="37">
        <v>134.4</v>
      </c>
      <c r="D368" s="20" t="s">
        <v>1456</v>
      </c>
      <c r="E368" s="21" t="s">
        <v>1452</v>
      </c>
      <c r="F368" s="22">
        <v>13</v>
      </c>
      <c r="G368" s="22" t="s">
        <v>660</v>
      </c>
      <c r="H368" s="29" t="s">
        <v>661</v>
      </c>
    </row>
    <row r="369" spans="1:8">
      <c r="A369" s="11">
        <v>143</v>
      </c>
      <c r="C369" s="37">
        <v>134.5</v>
      </c>
      <c r="D369" s="20" t="s">
        <v>1457</v>
      </c>
      <c r="E369" s="21">
        <v>6.2335959999999995</v>
      </c>
      <c r="F369" s="22">
        <v>11</v>
      </c>
      <c r="G369" s="22" t="s">
        <v>660</v>
      </c>
      <c r="H369" s="29" t="s">
        <v>661</v>
      </c>
    </row>
    <row r="370" spans="1:8">
      <c r="A370" s="11">
        <v>228</v>
      </c>
      <c r="C370" s="37">
        <v>134.6</v>
      </c>
      <c r="D370" s="20" t="s">
        <v>1456</v>
      </c>
      <c r="E370" s="21" t="s">
        <v>1452</v>
      </c>
      <c r="F370" s="20" t="s">
        <v>1454</v>
      </c>
      <c r="G370" s="22" t="s">
        <v>660</v>
      </c>
      <c r="H370" s="29" t="s">
        <v>661</v>
      </c>
    </row>
    <row r="371" spans="1:8">
      <c r="A371" s="11">
        <v>144</v>
      </c>
      <c r="C371" s="37">
        <v>134.75</v>
      </c>
      <c r="D371" s="20" t="s">
        <v>1455</v>
      </c>
      <c r="E371" s="21" t="s">
        <v>1452</v>
      </c>
      <c r="F371" s="22">
        <v>20</v>
      </c>
      <c r="G371" s="22" t="s">
        <v>660</v>
      </c>
      <c r="H371" s="29" t="s">
        <v>661</v>
      </c>
    </row>
    <row r="372" spans="1:8">
      <c r="A372" s="11">
        <v>229</v>
      </c>
      <c r="C372" s="37">
        <v>134.75</v>
      </c>
      <c r="D372" s="20" t="s">
        <v>1456</v>
      </c>
      <c r="E372" s="21" t="s">
        <v>1452</v>
      </c>
      <c r="F372" s="22">
        <v>5</v>
      </c>
      <c r="G372" s="22" t="s">
        <v>660</v>
      </c>
      <c r="H372" s="29" t="s">
        <v>661</v>
      </c>
    </row>
    <row r="373" spans="1:8">
      <c r="A373" s="11">
        <v>145</v>
      </c>
      <c r="C373" s="37">
        <v>134.94999999999999</v>
      </c>
      <c r="D373" s="20" t="s">
        <v>1456</v>
      </c>
      <c r="E373" s="21" t="s">
        <v>1452</v>
      </c>
      <c r="F373" s="20" t="s">
        <v>1454</v>
      </c>
      <c r="G373" s="22" t="s">
        <v>660</v>
      </c>
      <c r="H373" s="29" t="s">
        <v>660</v>
      </c>
    </row>
    <row r="374" spans="1:8">
      <c r="A374" s="11">
        <v>230</v>
      </c>
      <c r="C374" s="37">
        <v>135</v>
      </c>
      <c r="D374" s="20" t="s">
        <v>1456</v>
      </c>
      <c r="E374" s="21" t="s">
        <v>1452</v>
      </c>
      <c r="F374" s="22">
        <v>3</v>
      </c>
      <c r="G374" s="22" t="s">
        <v>660</v>
      </c>
      <c r="H374" s="29" t="s">
        <v>661</v>
      </c>
    </row>
    <row r="375" spans="1:8">
      <c r="A375" s="11">
        <v>146</v>
      </c>
      <c r="C375" s="37">
        <v>135.15</v>
      </c>
      <c r="D375" s="20" t="s">
        <v>1457</v>
      </c>
      <c r="E375" s="21">
        <v>10.826772</v>
      </c>
      <c r="F375" s="22">
        <v>14</v>
      </c>
      <c r="G375" s="22" t="s">
        <v>660</v>
      </c>
      <c r="H375" s="29" t="s">
        <v>661</v>
      </c>
    </row>
    <row r="376" spans="1:8">
      <c r="A376" s="11">
        <v>231</v>
      </c>
      <c r="C376" s="37">
        <v>135.19999999999999</v>
      </c>
      <c r="D376" s="20" t="s">
        <v>1457</v>
      </c>
      <c r="E376" s="21">
        <v>4.5931759999999997</v>
      </c>
      <c r="F376" s="22">
        <v>6</v>
      </c>
      <c r="G376" s="22" t="s">
        <v>660</v>
      </c>
      <c r="H376" s="29" t="s">
        <v>661</v>
      </c>
    </row>
    <row r="377" spans="1:8">
      <c r="A377" s="11">
        <v>147</v>
      </c>
      <c r="C377" s="37">
        <v>135.4</v>
      </c>
      <c r="D377" s="20" t="s">
        <v>1456</v>
      </c>
      <c r="E377" s="21" t="s">
        <v>1452</v>
      </c>
      <c r="F377" s="22">
        <v>11</v>
      </c>
      <c r="G377" s="22" t="s">
        <v>660</v>
      </c>
      <c r="H377" s="29" t="s">
        <v>661</v>
      </c>
    </row>
    <row r="378" spans="1:8">
      <c r="A378" s="11">
        <v>232</v>
      </c>
      <c r="C378" s="37">
        <v>135.5</v>
      </c>
      <c r="D378" s="20" t="s">
        <v>1457</v>
      </c>
      <c r="E378" s="21">
        <v>7.874016000000001</v>
      </c>
      <c r="F378" s="22">
        <v>18</v>
      </c>
      <c r="G378" s="22" t="s">
        <v>660</v>
      </c>
      <c r="H378" s="29" t="s">
        <v>661</v>
      </c>
    </row>
    <row r="379" spans="1:8">
      <c r="A379" s="11">
        <v>148</v>
      </c>
      <c r="C379" s="37">
        <v>135.55000000000001</v>
      </c>
      <c r="D379" s="20" t="s">
        <v>1456</v>
      </c>
      <c r="E379" s="21" t="s">
        <v>1452</v>
      </c>
      <c r="F379" s="22">
        <v>20</v>
      </c>
      <c r="G379" s="22" t="s">
        <v>660</v>
      </c>
      <c r="H379" s="29" t="s">
        <v>661</v>
      </c>
    </row>
    <row r="380" spans="1:8">
      <c r="A380" s="11">
        <v>233</v>
      </c>
      <c r="C380" s="37">
        <v>135.69999999999999</v>
      </c>
      <c r="D380" s="20" t="s">
        <v>1456</v>
      </c>
      <c r="E380" s="21" t="s">
        <v>1452</v>
      </c>
      <c r="F380" s="22">
        <v>7</v>
      </c>
      <c r="G380" s="22" t="s">
        <v>660</v>
      </c>
      <c r="H380" s="29" t="s">
        <v>661</v>
      </c>
    </row>
    <row r="381" spans="1:8">
      <c r="A381" s="11">
        <v>149</v>
      </c>
      <c r="C381" s="37">
        <v>135.80000000000001</v>
      </c>
      <c r="D381" s="20" t="s">
        <v>1457</v>
      </c>
      <c r="E381" s="21">
        <v>4.9212600000000002</v>
      </c>
      <c r="F381" s="22">
        <v>14</v>
      </c>
      <c r="G381" s="22" t="s">
        <v>660</v>
      </c>
      <c r="H381" s="29" t="s">
        <v>661</v>
      </c>
    </row>
    <row r="382" spans="1:8">
      <c r="A382" s="11">
        <v>150</v>
      </c>
      <c r="C382" s="37">
        <v>135.9</v>
      </c>
      <c r="D382" s="20" t="s">
        <v>1456</v>
      </c>
      <c r="E382" s="21" t="s">
        <v>1452</v>
      </c>
      <c r="F382" s="20" t="s">
        <v>1454</v>
      </c>
      <c r="G382" s="22" t="s">
        <v>660</v>
      </c>
      <c r="H382" s="29" t="s">
        <v>661</v>
      </c>
    </row>
    <row r="383" spans="1:8">
      <c r="A383" s="11">
        <v>234</v>
      </c>
      <c r="C383" s="37">
        <v>135.9</v>
      </c>
      <c r="D383" s="20" t="s">
        <v>1456</v>
      </c>
      <c r="E383" s="21" t="s">
        <v>1452</v>
      </c>
      <c r="F383" s="22">
        <v>13</v>
      </c>
      <c r="G383" s="22" t="s">
        <v>660</v>
      </c>
      <c r="H383" s="29" t="s">
        <v>661</v>
      </c>
    </row>
    <row r="384" spans="1:8">
      <c r="A384" s="11">
        <v>442</v>
      </c>
      <c r="C384" s="37">
        <v>136</v>
      </c>
      <c r="D384" s="20" t="s">
        <v>1456</v>
      </c>
      <c r="E384" s="21" t="s">
        <v>1452</v>
      </c>
      <c r="F384" s="22">
        <v>3</v>
      </c>
      <c r="G384" s="22" t="s">
        <v>660</v>
      </c>
      <c r="H384" s="29" t="s">
        <v>661</v>
      </c>
    </row>
    <row r="385" spans="1:8">
      <c r="A385" s="11">
        <v>235</v>
      </c>
      <c r="C385" s="37">
        <v>136.05000000000001</v>
      </c>
      <c r="D385" s="20" t="s">
        <v>1456</v>
      </c>
      <c r="E385" s="21" t="s">
        <v>1452</v>
      </c>
      <c r="F385" s="22">
        <v>0</v>
      </c>
      <c r="G385" s="22" t="s">
        <v>660</v>
      </c>
      <c r="H385" s="29" t="s">
        <v>661</v>
      </c>
    </row>
    <row r="386" spans="1:8">
      <c r="A386" s="11">
        <v>443</v>
      </c>
      <c r="C386" s="37">
        <v>136.1</v>
      </c>
      <c r="D386" s="20" t="s">
        <v>1457</v>
      </c>
      <c r="E386" s="21">
        <v>6.56168</v>
      </c>
      <c r="F386" s="22">
        <v>6</v>
      </c>
      <c r="G386" s="22" t="s">
        <v>660</v>
      </c>
      <c r="H386" s="29" t="s">
        <v>661</v>
      </c>
    </row>
    <row r="387" spans="1:8">
      <c r="A387" s="11">
        <v>236</v>
      </c>
      <c r="C387" s="37">
        <v>136.19999999999999</v>
      </c>
      <c r="D387" s="20" t="s">
        <v>1457</v>
      </c>
      <c r="E387" s="21">
        <v>6.2335959999999995</v>
      </c>
      <c r="F387" s="22">
        <v>0</v>
      </c>
      <c r="G387" s="22" t="s">
        <v>660</v>
      </c>
      <c r="H387" s="29" t="s">
        <v>661</v>
      </c>
    </row>
    <row r="388" spans="1:8">
      <c r="A388" s="11">
        <v>151</v>
      </c>
      <c r="C388" s="37">
        <v>136.25</v>
      </c>
      <c r="D388" s="20" t="s">
        <v>1457</v>
      </c>
      <c r="E388" s="21">
        <v>6.0367456000000006</v>
      </c>
      <c r="F388" s="22">
        <v>11</v>
      </c>
      <c r="G388" s="22" t="s">
        <v>660</v>
      </c>
      <c r="H388" s="29" t="s">
        <v>661</v>
      </c>
    </row>
    <row r="389" spans="1:8">
      <c r="A389" s="11">
        <v>237</v>
      </c>
      <c r="C389" s="37">
        <v>136.30000000000001</v>
      </c>
      <c r="D389" s="20" t="s">
        <v>1456</v>
      </c>
      <c r="E389" s="21" t="s">
        <v>1452</v>
      </c>
      <c r="F389" s="20" t="s">
        <v>1454</v>
      </c>
      <c r="G389" s="22" t="s">
        <v>660</v>
      </c>
      <c r="H389" s="29" t="s">
        <v>661</v>
      </c>
    </row>
    <row r="390" spans="1:8">
      <c r="A390" s="11">
        <v>444</v>
      </c>
      <c r="C390" s="37">
        <v>136.44999999999999</v>
      </c>
      <c r="D390" s="20" t="s">
        <v>1455</v>
      </c>
      <c r="E390" s="21" t="s">
        <v>1452</v>
      </c>
      <c r="F390" s="22">
        <v>4</v>
      </c>
      <c r="G390" s="22" t="s">
        <v>660</v>
      </c>
      <c r="H390" s="29" t="s">
        <v>661</v>
      </c>
    </row>
    <row r="391" spans="1:8">
      <c r="A391" s="11">
        <v>152</v>
      </c>
      <c r="C391" s="37">
        <v>136.44999999999999</v>
      </c>
      <c r="D391" s="20" t="s">
        <v>1456</v>
      </c>
      <c r="E391" s="21" t="s">
        <v>1452</v>
      </c>
      <c r="F391" s="22">
        <v>0</v>
      </c>
      <c r="G391" s="22" t="s">
        <v>660</v>
      </c>
      <c r="H391" s="29" t="s">
        <v>661</v>
      </c>
    </row>
    <row r="392" spans="1:8">
      <c r="A392" s="11">
        <v>238</v>
      </c>
      <c r="C392" s="37">
        <v>136.55000000000001</v>
      </c>
      <c r="D392" s="20" t="s">
        <v>1456</v>
      </c>
      <c r="E392" s="21" t="s">
        <v>1452</v>
      </c>
      <c r="F392" s="22">
        <v>0</v>
      </c>
      <c r="G392" s="22" t="s">
        <v>660</v>
      </c>
      <c r="H392" s="29" t="s">
        <v>661</v>
      </c>
    </row>
    <row r="393" spans="1:8">
      <c r="A393" s="11">
        <v>153</v>
      </c>
      <c r="C393" s="37">
        <v>136.65</v>
      </c>
      <c r="D393" s="20" t="s">
        <v>1456</v>
      </c>
      <c r="E393" s="21" t="s">
        <v>1452</v>
      </c>
      <c r="F393" s="22">
        <v>8</v>
      </c>
      <c r="G393" s="22" t="s">
        <v>660</v>
      </c>
      <c r="H393" s="29" t="s">
        <v>661</v>
      </c>
    </row>
    <row r="394" spans="1:8">
      <c r="A394" s="11">
        <v>239</v>
      </c>
      <c r="C394" s="37">
        <v>136.69999999999999</v>
      </c>
      <c r="D394" s="20" t="s">
        <v>1457</v>
      </c>
      <c r="E394" s="21">
        <v>5.2493440000000007</v>
      </c>
      <c r="F394" s="22">
        <v>1</v>
      </c>
      <c r="G394" s="22" t="s">
        <v>660</v>
      </c>
      <c r="H394" s="29" t="s">
        <v>661</v>
      </c>
    </row>
    <row r="395" spans="1:8">
      <c r="A395" s="11">
        <v>154</v>
      </c>
      <c r="C395" s="37">
        <v>136.85</v>
      </c>
      <c r="D395" s="20" t="s">
        <v>1457</v>
      </c>
      <c r="E395" s="21">
        <v>0.9842519999999999</v>
      </c>
      <c r="F395" s="22">
        <v>13</v>
      </c>
      <c r="G395" s="22" t="s">
        <v>660</v>
      </c>
      <c r="H395" s="29" t="s">
        <v>661</v>
      </c>
    </row>
    <row r="396" spans="1:8">
      <c r="A396" s="11">
        <v>240</v>
      </c>
      <c r="C396" s="37">
        <v>137</v>
      </c>
      <c r="D396" s="20" t="s">
        <v>1457</v>
      </c>
      <c r="E396" s="21">
        <v>2.2965879999999999</v>
      </c>
      <c r="F396" s="22">
        <v>3</v>
      </c>
      <c r="G396" s="22" t="s">
        <v>660</v>
      </c>
      <c r="H396" s="29" t="s">
        <v>661</v>
      </c>
    </row>
    <row r="397" spans="1:8">
      <c r="A397" s="11">
        <v>155</v>
      </c>
      <c r="C397" s="37">
        <v>137</v>
      </c>
      <c r="D397" s="20" t="s">
        <v>1456</v>
      </c>
      <c r="E397" s="21" t="s">
        <v>1452</v>
      </c>
      <c r="F397" s="22">
        <v>3</v>
      </c>
      <c r="G397" s="22" t="s">
        <v>660</v>
      </c>
      <c r="H397" s="29" t="s">
        <v>661</v>
      </c>
    </row>
    <row r="398" spans="1:8">
      <c r="A398" s="11">
        <v>156</v>
      </c>
      <c r="C398" s="37">
        <v>137.1</v>
      </c>
      <c r="D398" s="20" t="s">
        <v>1456</v>
      </c>
      <c r="E398" s="21" t="s">
        <v>1452</v>
      </c>
      <c r="F398" s="22">
        <v>0</v>
      </c>
      <c r="G398" s="22" t="s">
        <v>660</v>
      </c>
      <c r="H398" s="29" t="s">
        <v>661</v>
      </c>
    </row>
    <row r="399" spans="1:8">
      <c r="A399" s="11">
        <v>157</v>
      </c>
      <c r="C399" s="37">
        <v>137.19999999999999</v>
      </c>
      <c r="D399" s="20" t="s">
        <v>1456</v>
      </c>
      <c r="E399" s="21" t="s">
        <v>1452</v>
      </c>
      <c r="F399" s="20" t="s">
        <v>1454</v>
      </c>
      <c r="G399" s="22" t="s">
        <v>660</v>
      </c>
      <c r="H399" s="29" t="s">
        <v>660</v>
      </c>
    </row>
    <row r="400" spans="1:8">
      <c r="A400" s="11">
        <v>241</v>
      </c>
      <c r="C400" s="37">
        <v>137.35</v>
      </c>
      <c r="D400" s="20" t="s">
        <v>1457</v>
      </c>
      <c r="E400" s="21">
        <v>2.6246720000000003</v>
      </c>
      <c r="F400" s="22">
        <v>0</v>
      </c>
      <c r="G400" s="22" t="s">
        <v>660</v>
      </c>
      <c r="H400" s="29" t="s">
        <v>661</v>
      </c>
    </row>
    <row r="401" spans="1:8">
      <c r="A401" s="11">
        <v>158</v>
      </c>
      <c r="C401" s="37">
        <v>137.44999999999999</v>
      </c>
      <c r="D401" s="20" t="s">
        <v>1456</v>
      </c>
      <c r="E401" s="21" t="s">
        <v>1452</v>
      </c>
      <c r="F401" s="22">
        <v>0</v>
      </c>
      <c r="G401" s="22" t="s">
        <v>660</v>
      </c>
      <c r="H401" s="29" t="s">
        <v>660</v>
      </c>
    </row>
    <row r="402" spans="1:8">
      <c r="A402" s="11">
        <v>242</v>
      </c>
      <c r="C402" s="37">
        <v>137.5</v>
      </c>
      <c r="D402" s="20" t="s">
        <v>1457</v>
      </c>
      <c r="E402" s="21">
        <v>6.2335959999999995</v>
      </c>
      <c r="F402" s="22">
        <v>7</v>
      </c>
      <c r="G402" s="22" t="s">
        <v>660</v>
      </c>
      <c r="H402" s="29" t="s">
        <v>661</v>
      </c>
    </row>
    <row r="403" spans="1:8">
      <c r="A403" s="11">
        <v>159</v>
      </c>
      <c r="C403" s="37">
        <v>137.65</v>
      </c>
      <c r="D403" s="20" t="s">
        <v>1457</v>
      </c>
      <c r="E403" s="21">
        <v>4.2650920000000001</v>
      </c>
      <c r="F403" s="22">
        <v>3</v>
      </c>
      <c r="G403" s="22" t="s">
        <v>660</v>
      </c>
      <c r="H403" s="29" t="s">
        <v>661</v>
      </c>
    </row>
    <row r="404" spans="1:8">
      <c r="A404" s="11">
        <v>243</v>
      </c>
      <c r="C404" s="37">
        <v>137.65</v>
      </c>
      <c r="D404" s="20" t="s">
        <v>1456</v>
      </c>
      <c r="E404" s="21" t="s">
        <v>1452</v>
      </c>
      <c r="F404" s="22">
        <v>2</v>
      </c>
      <c r="G404" s="22" t="s">
        <v>660</v>
      </c>
      <c r="H404" s="29" t="s">
        <v>661</v>
      </c>
    </row>
    <row r="405" spans="1:8">
      <c r="A405" s="11">
        <v>245</v>
      </c>
      <c r="C405" s="37">
        <v>137.69999999999999</v>
      </c>
      <c r="D405" s="20" t="s">
        <v>1456</v>
      </c>
      <c r="E405" s="21" t="s">
        <v>1452</v>
      </c>
      <c r="F405" s="22">
        <v>0</v>
      </c>
      <c r="G405" s="22" t="s">
        <v>660</v>
      </c>
      <c r="H405" s="29" t="s">
        <v>660</v>
      </c>
    </row>
    <row r="406" spans="1:8">
      <c r="A406" s="11">
        <v>244</v>
      </c>
      <c r="C406" s="37">
        <v>137.80000000000001</v>
      </c>
      <c r="D406" s="20" t="s">
        <v>1456</v>
      </c>
      <c r="E406" s="21" t="s">
        <v>1452</v>
      </c>
      <c r="F406" s="22">
        <v>10</v>
      </c>
      <c r="G406" s="22" t="s">
        <v>660</v>
      </c>
      <c r="H406" s="29" t="s">
        <v>661</v>
      </c>
    </row>
    <row r="407" spans="1:8">
      <c r="A407" s="11">
        <v>160</v>
      </c>
      <c r="C407" s="37">
        <v>137.85</v>
      </c>
      <c r="D407" s="20" t="s">
        <v>1456</v>
      </c>
      <c r="E407" s="21" t="s">
        <v>1452</v>
      </c>
      <c r="F407" s="22">
        <v>12</v>
      </c>
      <c r="G407" s="22" t="s">
        <v>660</v>
      </c>
      <c r="H407" s="29" t="s">
        <v>661</v>
      </c>
    </row>
    <row r="408" spans="1:8">
      <c r="A408" s="11">
        <v>246</v>
      </c>
      <c r="C408" s="37">
        <v>137.9</v>
      </c>
      <c r="D408" s="20" t="s">
        <v>1456</v>
      </c>
      <c r="E408" s="21" t="s">
        <v>1452</v>
      </c>
      <c r="F408" s="22">
        <v>0</v>
      </c>
      <c r="G408" s="22" t="s">
        <v>660</v>
      </c>
      <c r="H408" s="29" t="s">
        <v>660</v>
      </c>
    </row>
    <row r="409" spans="1:8">
      <c r="A409" s="11">
        <v>161</v>
      </c>
      <c r="C409" s="37">
        <v>138.05000000000001</v>
      </c>
      <c r="D409" s="20" t="s">
        <v>1457</v>
      </c>
      <c r="E409" s="21">
        <v>0.9842519999999999</v>
      </c>
      <c r="F409" s="22">
        <v>1</v>
      </c>
      <c r="G409" s="22" t="s">
        <v>660</v>
      </c>
      <c r="H409" s="29" t="s">
        <v>661</v>
      </c>
    </row>
    <row r="410" spans="1:8">
      <c r="A410" s="11">
        <v>247</v>
      </c>
      <c r="C410" s="37">
        <v>138.1</v>
      </c>
      <c r="D410" s="20" t="s">
        <v>1456</v>
      </c>
      <c r="E410" s="21" t="s">
        <v>1452</v>
      </c>
      <c r="F410" s="22">
        <v>0</v>
      </c>
      <c r="G410" s="22" t="s">
        <v>660</v>
      </c>
      <c r="H410" s="29" t="s">
        <v>660</v>
      </c>
    </row>
    <row r="411" spans="1:8">
      <c r="A411" s="11">
        <v>162</v>
      </c>
      <c r="C411" s="37">
        <v>138.19999999999999</v>
      </c>
      <c r="D411" s="20" t="s">
        <v>1456</v>
      </c>
      <c r="E411" s="21" t="s">
        <v>1452</v>
      </c>
      <c r="F411" s="22">
        <v>1</v>
      </c>
      <c r="G411" s="22" t="s">
        <v>660</v>
      </c>
      <c r="H411" s="29" t="s">
        <v>661</v>
      </c>
    </row>
    <row r="412" spans="1:8">
      <c r="A412" s="11">
        <v>248</v>
      </c>
      <c r="C412" s="37">
        <v>138.25</v>
      </c>
      <c r="D412" s="20" t="s">
        <v>1456</v>
      </c>
      <c r="E412" s="21" t="s">
        <v>1452</v>
      </c>
      <c r="F412" s="22">
        <v>0</v>
      </c>
      <c r="G412" s="22" t="s">
        <v>660</v>
      </c>
      <c r="H412" s="29" t="s">
        <v>660</v>
      </c>
    </row>
    <row r="413" spans="1:8">
      <c r="A413" s="11">
        <v>163</v>
      </c>
      <c r="C413" s="37">
        <v>138.4</v>
      </c>
      <c r="D413" s="20" t="s">
        <v>1456</v>
      </c>
      <c r="E413" s="21" t="s">
        <v>1452</v>
      </c>
      <c r="F413" s="22">
        <v>1</v>
      </c>
      <c r="G413" s="22" t="s">
        <v>660</v>
      </c>
      <c r="H413" s="29" t="s">
        <v>661</v>
      </c>
    </row>
    <row r="414" spans="1:8">
      <c r="A414" s="11">
        <v>249</v>
      </c>
      <c r="C414" s="37">
        <v>138.44999999999999</v>
      </c>
      <c r="D414" s="20" t="s">
        <v>1457</v>
      </c>
      <c r="E414" s="21">
        <v>4.9212600000000002</v>
      </c>
      <c r="F414" s="22">
        <v>0</v>
      </c>
      <c r="G414" s="22" t="s">
        <v>660</v>
      </c>
      <c r="H414" s="29" t="s">
        <v>661</v>
      </c>
    </row>
    <row r="415" spans="1:8">
      <c r="A415" s="11">
        <v>164</v>
      </c>
      <c r="C415" s="37">
        <v>138.6</v>
      </c>
      <c r="D415" s="20" t="s">
        <v>1457</v>
      </c>
      <c r="E415" s="21">
        <v>3.9370079999999996</v>
      </c>
      <c r="F415" s="22">
        <v>5</v>
      </c>
      <c r="G415" s="22" t="s">
        <v>660</v>
      </c>
      <c r="H415" s="29" t="s">
        <v>661</v>
      </c>
    </row>
    <row r="416" spans="1:8">
      <c r="A416" s="11">
        <v>250</v>
      </c>
      <c r="C416" s="37">
        <v>138.75</v>
      </c>
      <c r="D416" s="20" t="s">
        <v>1457</v>
      </c>
      <c r="E416" s="21">
        <v>3.9370079999999996</v>
      </c>
      <c r="F416" s="22">
        <v>0</v>
      </c>
      <c r="G416" s="22" t="s">
        <v>660</v>
      </c>
      <c r="H416" s="29" t="s">
        <v>661</v>
      </c>
    </row>
    <row r="417" spans="1:8">
      <c r="A417" s="11">
        <v>165</v>
      </c>
      <c r="C417" s="37">
        <v>138.85</v>
      </c>
      <c r="D417" s="20" t="s">
        <v>1456</v>
      </c>
      <c r="E417" s="21" t="s">
        <v>1452</v>
      </c>
      <c r="F417" s="22">
        <v>3</v>
      </c>
      <c r="G417" s="22" t="s">
        <v>660</v>
      </c>
      <c r="H417" s="29" t="s">
        <v>661</v>
      </c>
    </row>
    <row r="418" spans="1:8">
      <c r="A418" s="11">
        <v>251</v>
      </c>
      <c r="C418" s="37">
        <v>138.9</v>
      </c>
      <c r="D418" s="20" t="s">
        <v>1456</v>
      </c>
      <c r="E418" s="21" t="s">
        <v>1452</v>
      </c>
      <c r="F418" s="22">
        <v>15</v>
      </c>
      <c r="G418" s="22" t="s">
        <v>660</v>
      </c>
      <c r="H418" s="29" t="s">
        <v>661</v>
      </c>
    </row>
    <row r="419" spans="1:8">
      <c r="A419" s="11">
        <v>166</v>
      </c>
      <c r="C419" s="37">
        <v>139.05000000000001</v>
      </c>
      <c r="D419" s="20" t="s">
        <v>1456</v>
      </c>
      <c r="E419" s="21" t="s">
        <v>1452</v>
      </c>
      <c r="F419" s="22">
        <v>2</v>
      </c>
      <c r="G419" s="22" t="s">
        <v>660</v>
      </c>
      <c r="H419" s="29" t="s">
        <v>661</v>
      </c>
    </row>
    <row r="420" spans="1:8">
      <c r="A420" s="11">
        <v>252</v>
      </c>
      <c r="C420" s="37">
        <v>139.1</v>
      </c>
      <c r="D420" s="20" t="s">
        <v>1456</v>
      </c>
      <c r="E420" s="21" t="s">
        <v>1452</v>
      </c>
      <c r="F420" s="22">
        <v>0</v>
      </c>
      <c r="G420" s="22" t="s">
        <v>660</v>
      </c>
      <c r="H420" s="29" t="s">
        <v>661</v>
      </c>
    </row>
    <row r="421" spans="1:8">
      <c r="A421" s="11">
        <v>167</v>
      </c>
      <c r="C421" s="37">
        <v>139.25</v>
      </c>
      <c r="D421" s="20" t="s">
        <v>1456</v>
      </c>
      <c r="E421" s="21" t="s">
        <v>1452</v>
      </c>
      <c r="F421" s="22">
        <v>2</v>
      </c>
      <c r="G421" s="22" t="s">
        <v>660</v>
      </c>
      <c r="H421" s="29" t="s">
        <v>661</v>
      </c>
    </row>
    <row r="422" spans="1:8">
      <c r="A422" s="11">
        <v>253</v>
      </c>
      <c r="C422" s="37">
        <v>139.30000000000001</v>
      </c>
      <c r="D422" s="20" t="s">
        <v>1457</v>
      </c>
      <c r="E422" s="21">
        <v>6.2335959999999995</v>
      </c>
      <c r="F422" s="22">
        <v>0</v>
      </c>
      <c r="G422" s="22" t="s">
        <v>660</v>
      </c>
      <c r="H422" s="29" t="s">
        <v>661</v>
      </c>
    </row>
    <row r="423" spans="1:8">
      <c r="A423" s="11">
        <v>168</v>
      </c>
      <c r="C423" s="37">
        <v>139.44999999999999</v>
      </c>
      <c r="D423" s="20" t="s">
        <v>1456</v>
      </c>
      <c r="E423" s="21" t="s">
        <v>1452</v>
      </c>
      <c r="F423" s="22">
        <v>0</v>
      </c>
      <c r="G423" s="22" t="s">
        <v>660</v>
      </c>
      <c r="H423" s="29" t="s">
        <v>660</v>
      </c>
    </row>
    <row r="424" spans="1:8">
      <c r="A424" s="11">
        <v>254</v>
      </c>
      <c r="C424" s="37">
        <v>139.44999999999999</v>
      </c>
      <c r="D424" s="20" t="s">
        <v>1456</v>
      </c>
      <c r="E424" s="21" t="s">
        <v>1452</v>
      </c>
      <c r="F424" s="20" t="s">
        <v>1454</v>
      </c>
      <c r="G424" s="22" t="s">
        <v>660</v>
      </c>
      <c r="H424" s="29" t="s">
        <v>661</v>
      </c>
    </row>
    <row r="425" spans="1:8">
      <c r="A425" s="11">
        <v>169</v>
      </c>
      <c r="C425" s="37">
        <v>139.6</v>
      </c>
      <c r="D425" s="20" t="s">
        <v>1456</v>
      </c>
      <c r="E425" s="21" t="s">
        <v>1452</v>
      </c>
      <c r="F425" s="22">
        <v>0</v>
      </c>
      <c r="G425" s="22" t="s">
        <v>660</v>
      </c>
      <c r="H425" s="29" t="s">
        <v>660</v>
      </c>
    </row>
    <row r="426" spans="1:8">
      <c r="A426" s="11">
        <v>255</v>
      </c>
      <c r="C426" s="37">
        <v>139.80000000000001</v>
      </c>
      <c r="D426" s="20" t="s">
        <v>1457</v>
      </c>
      <c r="E426" s="21">
        <v>5.0524936</v>
      </c>
      <c r="F426" s="20" t="s">
        <v>1454</v>
      </c>
      <c r="G426" s="22" t="s">
        <v>660</v>
      </c>
      <c r="H426" s="29" t="s">
        <v>661</v>
      </c>
    </row>
    <row r="427" spans="1:8">
      <c r="A427" s="11">
        <v>170</v>
      </c>
      <c r="C427" s="37">
        <v>139.80000000000001</v>
      </c>
      <c r="D427" s="20" t="s">
        <v>1456</v>
      </c>
      <c r="E427" s="21" t="s">
        <v>1452</v>
      </c>
      <c r="F427" s="22">
        <v>3</v>
      </c>
      <c r="G427" s="22" t="s">
        <v>660</v>
      </c>
      <c r="H427" s="29" t="s">
        <v>661</v>
      </c>
    </row>
    <row r="428" spans="1:8">
      <c r="A428" s="11">
        <v>171</v>
      </c>
      <c r="C428" s="37">
        <v>140</v>
      </c>
      <c r="D428" s="20" t="s">
        <v>1457</v>
      </c>
      <c r="E428" s="21">
        <v>0.65616800000000008</v>
      </c>
      <c r="F428" s="22">
        <v>5</v>
      </c>
      <c r="G428" s="22" t="s">
        <v>660</v>
      </c>
      <c r="H428" s="29" t="s">
        <v>661</v>
      </c>
    </row>
    <row r="429" spans="1:8">
      <c r="A429" s="11">
        <v>256</v>
      </c>
      <c r="C429" s="37">
        <v>140.19999999999999</v>
      </c>
      <c r="D429" s="20" t="s">
        <v>1457</v>
      </c>
      <c r="E429" s="21">
        <v>5.9055119999999999</v>
      </c>
      <c r="F429" s="22">
        <v>0</v>
      </c>
      <c r="G429" s="22" t="s">
        <v>660</v>
      </c>
      <c r="H429" s="29" t="s">
        <v>661</v>
      </c>
    </row>
    <row r="430" spans="1:8">
      <c r="A430" s="11">
        <v>172</v>
      </c>
      <c r="C430" s="37">
        <v>140.25</v>
      </c>
      <c r="D430" s="20" t="s">
        <v>1456</v>
      </c>
      <c r="E430" s="21" t="s">
        <v>1452</v>
      </c>
      <c r="F430" s="22">
        <v>2</v>
      </c>
      <c r="G430" s="22" t="s">
        <v>660</v>
      </c>
      <c r="H430" s="29" t="s">
        <v>661</v>
      </c>
    </row>
    <row r="431" spans="1:8">
      <c r="A431" s="11">
        <v>257</v>
      </c>
      <c r="C431" s="37">
        <v>140.35</v>
      </c>
      <c r="D431" s="20" t="s">
        <v>1456</v>
      </c>
      <c r="E431" s="21" t="s">
        <v>1452</v>
      </c>
      <c r="F431" s="20" t="s">
        <v>1454</v>
      </c>
      <c r="G431" s="22" t="s">
        <v>660</v>
      </c>
      <c r="H431" s="29" t="s">
        <v>660</v>
      </c>
    </row>
    <row r="432" spans="1:8">
      <c r="A432" s="11">
        <v>173</v>
      </c>
      <c r="C432" s="37">
        <v>140.44999999999999</v>
      </c>
      <c r="D432" s="20" t="s">
        <v>1456</v>
      </c>
      <c r="E432" s="21" t="s">
        <v>1452</v>
      </c>
      <c r="F432" s="22">
        <v>0</v>
      </c>
      <c r="G432" s="22" t="s">
        <v>660</v>
      </c>
      <c r="H432" s="29" t="s">
        <v>661</v>
      </c>
    </row>
    <row r="433" spans="1:8">
      <c r="A433" s="11">
        <v>174</v>
      </c>
      <c r="C433" s="37">
        <v>140.65</v>
      </c>
      <c r="D433" s="20" t="s">
        <v>1457</v>
      </c>
      <c r="E433" s="21">
        <v>6.8897639999999987</v>
      </c>
      <c r="F433" s="22">
        <v>1</v>
      </c>
      <c r="G433" s="22" t="s">
        <v>660</v>
      </c>
      <c r="H433" s="29" t="s">
        <v>661</v>
      </c>
    </row>
    <row r="434" spans="1:8">
      <c r="A434" s="11">
        <v>258</v>
      </c>
      <c r="C434" s="37">
        <v>140.69999999999999</v>
      </c>
      <c r="D434" s="20" t="s">
        <v>1457</v>
      </c>
      <c r="E434" s="21">
        <v>3.7073492000000003</v>
      </c>
      <c r="F434" s="20" t="s">
        <v>1454</v>
      </c>
      <c r="G434" s="22" t="s">
        <v>660</v>
      </c>
      <c r="H434" s="29" t="s">
        <v>661</v>
      </c>
    </row>
    <row r="435" spans="1:8">
      <c r="A435" s="11">
        <v>175</v>
      </c>
      <c r="C435" s="37">
        <v>140.85</v>
      </c>
      <c r="D435" s="20" t="s">
        <v>1456</v>
      </c>
      <c r="E435" s="21" t="s">
        <v>1452</v>
      </c>
      <c r="F435" s="22">
        <v>1</v>
      </c>
      <c r="G435" s="22" t="s">
        <v>660</v>
      </c>
      <c r="H435" s="29" t="s">
        <v>661</v>
      </c>
    </row>
    <row r="436" spans="1:8">
      <c r="A436" s="11">
        <v>259</v>
      </c>
      <c r="C436" s="37">
        <v>140.94999999999999</v>
      </c>
      <c r="D436" s="20" t="s">
        <v>1456</v>
      </c>
      <c r="E436" s="21" t="s">
        <v>1452</v>
      </c>
      <c r="F436" s="22">
        <v>15</v>
      </c>
      <c r="G436" s="22" t="s">
        <v>660</v>
      </c>
      <c r="H436" s="29" t="s">
        <v>661</v>
      </c>
    </row>
    <row r="437" spans="1:8">
      <c r="A437" s="11">
        <v>176</v>
      </c>
      <c r="C437" s="37">
        <v>141.05000000000001</v>
      </c>
      <c r="D437" s="20" t="s">
        <v>1457</v>
      </c>
      <c r="E437" s="21">
        <v>5.2493440000000007</v>
      </c>
      <c r="F437" s="22">
        <v>8</v>
      </c>
      <c r="G437" s="22" t="s">
        <v>660</v>
      </c>
      <c r="H437" s="29" t="s">
        <v>661</v>
      </c>
    </row>
    <row r="438" spans="1:8">
      <c r="A438" s="11">
        <v>260</v>
      </c>
      <c r="C438" s="37">
        <v>141.15</v>
      </c>
      <c r="D438" s="20" t="s">
        <v>1457</v>
      </c>
      <c r="E438" s="21">
        <v>4.9212600000000002</v>
      </c>
      <c r="F438" s="22">
        <v>10</v>
      </c>
      <c r="G438" s="22" t="s">
        <v>660</v>
      </c>
      <c r="H438" s="29" t="s">
        <v>661</v>
      </c>
    </row>
    <row r="439" spans="1:8">
      <c r="A439" s="11">
        <v>177</v>
      </c>
      <c r="C439" s="37">
        <v>141.25</v>
      </c>
      <c r="D439" s="20" t="s">
        <v>1457</v>
      </c>
      <c r="E439" s="21">
        <v>3.6089240000000005</v>
      </c>
      <c r="F439" s="22">
        <v>2</v>
      </c>
      <c r="G439" s="22" t="s">
        <v>660</v>
      </c>
      <c r="H439" s="29" t="s">
        <v>661</v>
      </c>
    </row>
    <row r="440" spans="1:8">
      <c r="A440" s="11">
        <v>261</v>
      </c>
      <c r="C440" s="37">
        <v>141.30000000000001</v>
      </c>
      <c r="D440" s="20" t="s">
        <v>1457</v>
      </c>
      <c r="E440" s="21">
        <v>1.64042</v>
      </c>
      <c r="F440" s="22">
        <v>17</v>
      </c>
      <c r="G440" s="22" t="s">
        <v>660</v>
      </c>
      <c r="H440" s="29" t="s">
        <v>661</v>
      </c>
    </row>
    <row r="441" spans="1:8">
      <c r="A441" s="11">
        <v>178</v>
      </c>
      <c r="C441" s="37">
        <v>141.35</v>
      </c>
      <c r="D441" s="20" t="s">
        <v>1457</v>
      </c>
      <c r="E441" s="21">
        <v>1.9685039999999998</v>
      </c>
      <c r="F441" s="22">
        <v>5</v>
      </c>
      <c r="G441" s="22" t="s">
        <v>660</v>
      </c>
      <c r="H441" s="29" t="s">
        <v>661</v>
      </c>
    </row>
    <row r="442" spans="1:8">
      <c r="A442" s="11">
        <v>262</v>
      </c>
      <c r="C442" s="37">
        <v>141.6</v>
      </c>
      <c r="D442" s="20" t="s">
        <v>1456</v>
      </c>
      <c r="E442" s="21" t="s">
        <v>1452</v>
      </c>
      <c r="F442" s="20" t="s">
        <v>1454</v>
      </c>
      <c r="G442" s="22" t="s">
        <v>660</v>
      </c>
      <c r="H442" s="29" t="s">
        <v>661</v>
      </c>
    </row>
    <row r="443" spans="1:8">
      <c r="A443" s="11">
        <v>179</v>
      </c>
      <c r="C443" s="37">
        <v>141.75</v>
      </c>
      <c r="D443" s="20" t="s">
        <v>1457</v>
      </c>
      <c r="E443" s="21">
        <v>2.2965879999999999</v>
      </c>
      <c r="F443" s="20" t="s">
        <v>1454</v>
      </c>
      <c r="G443" s="22" t="s">
        <v>660</v>
      </c>
      <c r="H443" s="29" t="s">
        <v>661</v>
      </c>
    </row>
    <row r="444" spans="1:8">
      <c r="A444" s="11">
        <v>263</v>
      </c>
      <c r="C444" s="37">
        <v>141.80000000000001</v>
      </c>
      <c r="D444" s="20" t="s">
        <v>1457</v>
      </c>
      <c r="E444" s="21">
        <v>3.28084</v>
      </c>
      <c r="F444" s="22">
        <v>2</v>
      </c>
      <c r="G444" s="22" t="s">
        <v>660</v>
      </c>
      <c r="H444" s="29" t="s">
        <v>661</v>
      </c>
    </row>
    <row r="445" spans="1:8">
      <c r="A445" s="11">
        <v>180</v>
      </c>
      <c r="C445" s="37">
        <v>141.94999999999999</v>
      </c>
      <c r="D445" s="20" t="s">
        <v>1456</v>
      </c>
      <c r="E445" s="21" t="s">
        <v>1452</v>
      </c>
      <c r="F445" s="22">
        <v>7</v>
      </c>
      <c r="G445" s="22" t="s">
        <v>660</v>
      </c>
      <c r="H445" s="29" t="s">
        <v>661</v>
      </c>
    </row>
    <row r="446" spans="1:8">
      <c r="A446" s="11">
        <v>264</v>
      </c>
      <c r="C446" s="37">
        <v>141.94999999999999</v>
      </c>
      <c r="D446" s="20" t="s">
        <v>1456</v>
      </c>
      <c r="E446" s="21" t="s">
        <v>1452</v>
      </c>
      <c r="F446" s="22">
        <v>3</v>
      </c>
      <c r="G446" s="22" t="s">
        <v>660</v>
      </c>
      <c r="H446" s="29" t="s">
        <v>661</v>
      </c>
    </row>
    <row r="447" spans="1:8">
      <c r="A447" s="11">
        <v>181</v>
      </c>
      <c r="C447" s="37">
        <v>142</v>
      </c>
      <c r="D447" s="20" t="s">
        <v>1457</v>
      </c>
      <c r="E447" s="21">
        <v>7.2178480000000009</v>
      </c>
      <c r="F447" s="22">
        <v>3</v>
      </c>
      <c r="G447" s="22" t="s">
        <v>660</v>
      </c>
      <c r="H447" s="29" t="s">
        <v>661</v>
      </c>
    </row>
    <row r="448" spans="1:8">
      <c r="A448" s="11">
        <v>182</v>
      </c>
      <c r="C448" s="37">
        <v>142.19999999999999</v>
      </c>
      <c r="D448" s="20" t="s">
        <v>1457</v>
      </c>
      <c r="E448" s="21">
        <v>4.2650920000000001</v>
      </c>
      <c r="F448" s="22">
        <v>0</v>
      </c>
      <c r="G448" s="22" t="s">
        <v>660</v>
      </c>
      <c r="H448" s="29" t="s">
        <v>661</v>
      </c>
    </row>
    <row r="449" spans="1:8">
      <c r="A449" s="11">
        <v>265</v>
      </c>
      <c r="C449" s="37">
        <v>142.19999999999999</v>
      </c>
      <c r="D449" s="20" t="s">
        <v>1456</v>
      </c>
      <c r="E449" s="21" t="s">
        <v>1452</v>
      </c>
      <c r="F449" s="22">
        <v>0</v>
      </c>
      <c r="G449" s="22" t="s">
        <v>660</v>
      </c>
      <c r="H449" s="29" t="s">
        <v>661</v>
      </c>
    </row>
    <row r="450" spans="1:8">
      <c r="A450" s="11">
        <v>183</v>
      </c>
      <c r="C450" s="37">
        <v>142.35</v>
      </c>
      <c r="D450" s="20" t="s">
        <v>1457</v>
      </c>
      <c r="E450" s="21">
        <v>5.5774279999999994</v>
      </c>
      <c r="F450" s="22">
        <v>7</v>
      </c>
      <c r="G450" s="22" t="s">
        <v>660</v>
      </c>
      <c r="H450" s="29" t="s">
        <v>661</v>
      </c>
    </row>
    <row r="451" spans="1:8">
      <c r="A451" s="11">
        <v>266</v>
      </c>
      <c r="C451" s="37">
        <v>142.4</v>
      </c>
      <c r="D451" s="20" t="s">
        <v>1456</v>
      </c>
      <c r="E451" s="21" t="s">
        <v>1452</v>
      </c>
      <c r="F451" s="22">
        <v>0</v>
      </c>
      <c r="G451" s="22" t="s">
        <v>660</v>
      </c>
      <c r="H451" s="29" t="s">
        <v>661</v>
      </c>
    </row>
    <row r="452" spans="1:8">
      <c r="A452" s="11">
        <v>445</v>
      </c>
      <c r="C452" s="37">
        <v>142.4</v>
      </c>
      <c r="D452" s="20" t="s">
        <v>1456</v>
      </c>
      <c r="E452" s="21" t="s">
        <v>1452</v>
      </c>
      <c r="F452" s="20" t="s">
        <v>1454</v>
      </c>
      <c r="G452" s="22" t="s">
        <v>660</v>
      </c>
      <c r="H452" s="29" t="s">
        <v>661</v>
      </c>
    </row>
    <row r="453" spans="1:8">
      <c r="A453" s="11">
        <v>184</v>
      </c>
      <c r="C453" s="37">
        <v>142.5</v>
      </c>
      <c r="D453" s="20" t="s">
        <v>1457</v>
      </c>
      <c r="E453" s="21">
        <v>6.2335959999999995</v>
      </c>
      <c r="F453" s="22">
        <v>9</v>
      </c>
      <c r="G453" s="22" t="s">
        <v>660</v>
      </c>
      <c r="H453" s="29" t="s">
        <v>661</v>
      </c>
    </row>
    <row r="454" spans="1:8">
      <c r="A454" s="11">
        <v>446</v>
      </c>
      <c r="C454" s="37">
        <v>142.55000000000001</v>
      </c>
      <c r="D454" s="20" t="s">
        <v>1456</v>
      </c>
      <c r="E454" s="21" t="s">
        <v>1452</v>
      </c>
      <c r="F454" s="22">
        <v>0</v>
      </c>
      <c r="G454" s="22" t="s">
        <v>660</v>
      </c>
      <c r="H454" s="29" t="s">
        <v>661</v>
      </c>
    </row>
    <row r="455" spans="1:8">
      <c r="A455" s="11">
        <v>185</v>
      </c>
      <c r="C455" s="37">
        <v>142.65</v>
      </c>
      <c r="D455" s="20" t="s">
        <v>1457</v>
      </c>
      <c r="E455" s="21">
        <v>8.5301840000000002</v>
      </c>
      <c r="F455" s="22">
        <v>30</v>
      </c>
      <c r="G455" s="22" t="s">
        <v>660</v>
      </c>
      <c r="H455" s="29" t="s">
        <v>661</v>
      </c>
    </row>
    <row r="456" spans="1:8">
      <c r="A456" s="11">
        <v>186</v>
      </c>
      <c r="C456" s="37">
        <v>142.85</v>
      </c>
      <c r="D456" s="20" t="s">
        <v>1457</v>
      </c>
      <c r="E456" s="21">
        <v>11.154855999999999</v>
      </c>
      <c r="F456" s="20" t="s">
        <v>1454</v>
      </c>
      <c r="G456" s="22" t="s">
        <v>660</v>
      </c>
      <c r="H456" s="29" t="s">
        <v>661</v>
      </c>
    </row>
    <row r="457" spans="1:8">
      <c r="A457" s="11">
        <v>447</v>
      </c>
      <c r="C457" s="37">
        <v>142.94999999999999</v>
      </c>
      <c r="D457" s="20" t="s">
        <v>1457</v>
      </c>
      <c r="E457" s="21">
        <v>2.7230971999999998</v>
      </c>
      <c r="F457" s="20" t="s">
        <v>1454</v>
      </c>
      <c r="G457" s="22" t="s">
        <v>660</v>
      </c>
      <c r="H457" s="29" t="s">
        <v>661</v>
      </c>
    </row>
    <row r="458" spans="1:8">
      <c r="A458" s="11">
        <v>187</v>
      </c>
      <c r="C458" s="37">
        <v>143.05000000000001</v>
      </c>
      <c r="D458" s="20" t="s">
        <v>1457</v>
      </c>
      <c r="E458" s="21">
        <v>7.8740159999999992</v>
      </c>
      <c r="F458" s="20" t="s">
        <v>1454</v>
      </c>
      <c r="G458" s="22" t="s">
        <v>660</v>
      </c>
      <c r="H458" s="29" t="s">
        <v>661</v>
      </c>
    </row>
    <row r="459" spans="1:8">
      <c r="A459" s="11">
        <v>188</v>
      </c>
      <c r="C459" s="37">
        <v>143.19999999999999</v>
      </c>
      <c r="D459" s="20" t="s">
        <v>1457</v>
      </c>
      <c r="E459" s="21">
        <v>6.8897640000000004</v>
      </c>
      <c r="F459" s="22">
        <v>17</v>
      </c>
      <c r="G459" s="22" t="s">
        <v>660</v>
      </c>
      <c r="H459" s="29" t="s">
        <v>661</v>
      </c>
    </row>
    <row r="460" spans="1:8">
      <c r="A460" s="11">
        <v>448</v>
      </c>
      <c r="C460" s="37">
        <v>143.35</v>
      </c>
      <c r="D460" s="20" t="s">
        <v>1457</v>
      </c>
      <c r="E460" s="21">
        <v>7.2178480000000009</v>
      </c>
      <c r="F460" s="20" t="s">
        <v>1454</v>
      </c>
      <c r="G460" s="22" t="s">
        <v>660</v>
      </c>
      <c r="H460" s="29" t="s">
        <v>661</v>
      </c>
    </row>
    <row r="461" spans="1:8">
      <c r="A461" s="11">
        <v>189</v>
      </c>
      <c r="C461" s="37">
        <v>143.4</v>
      </c>
      <c r="D461" s="20" t="s">
        <v>1457</v>
      </c>
      <c r="E461" s="21">
        <v>6.2335959999999995</v>
      </c>
      <c r="F461" s="22">
        <v>14</v>
      </c>
      <c r="G461" s="22" t="s">
        <v>660</v>
      </c>
      <c r="H461" s="29" t="s">
        <v>661</v>
      </c>
    </row>
    <row r="462" spans="1:8">
      <c r="A462" s="11">
        <v>190</v>
      </c>
      <c r="C462" s="37">
        <v>143.6</v>
      </c>
      <c r="D462" s="20" t="s">
        <v>1457</v>
      </c>
      <c r="E462" s="21">
        <v>7.2178480000000009</v>
      </c>
      <c r="F462" s="22">
        <v>10</v>
      </c>
      <c r="G462" s="22" t="s">
        <v>660</v>
      </c>
      <c r="H462" s="29" t="s">
        <v>661</v>
      </c>
    </row>
    <row r="463" spans="1:8">
      <c r="A463" s="11">
        <v>449</v>
      </c>
      <c r="C463" s="37">
        <v>143.65</v>
      </c>
      <c r="D463" s="20" t="s">
        <v>1457</v>
      </c>
      <c r="E463" s="21">
        <v>5.2493440000000007</v>
      </c>
      <c r="F463" s="20" t="s">
        <v>1454</v>
      </c>
      <c r="G463" s="22" t="s">
        <v>660</v>
      </c>
      <c r="H463" s="29" t="s">
        <v>661</v>
      </c>
    </row>
    <row r="464" spans="1:8">
      <c r="A464" s="11">
        <v>191</v>
      </c>
      <c r="C464" s="37">
        <v>143.80000000000001</v>
      </c>
      <c r="D464" s="20" t="s">
        <v>1456</v>
      </c>
      <c r="E464" s="21" t="s">
        <v>1452</v>
      </c>
      <c r="F464" s="22">
        <v>4</v>
      </c>
      <c r="G464" s="22" t="s">
        <v>660</v>
      </c>
      <c r="H464" s="29" t="s">
        <v>661</v>
      </c>
    </row>
    <row r="465" spans="1:8">
      <c r="A465" s="11">
        <v>450</v>
      </c>
      <c r="C465" s="37">
        <v>143.9</v>
      </c>
      <c r="D465" s="20" t="s">
        <v>1456</v>
      </c>
      <c r="E465" s="21" t="s">
        <v>1452</v>
      </c>
      <c r="F465" s="22">
        <v>0</v>
      </c>
      <c r="G465" s="22" t="s">
        <v>660</v>
      </c>
      <c r="H465" s="29" t="s">
        <v>661</v>
      </c>
    </row>
    <row r="466" spans="1:8">
      <c r="A466" s="11">
        <v>192</v>
      </c>
      <c r="C466" s="37">
        <v>144</v>
      </c>
      <c r="D466" s="20" t="s">
        <v>1456</v>
      </c>
      <c r="E466" s="21" t="s">
        <v>1452</v>
      </c>
      <c r="F466" s="22">
        <v>0</v>
      </c>
      <c r="G466" s="22" t="s">
        <v>660</v>
      </c>
      <c r="H466" s="29" t="s">
        <v>661</v>
      </c>
    </row>
    <row r="467" spans="1:8">
      <c r="A467" s="11">
        <v>451</v>
      </c>
      <c r="C467" s="37">
        <v>144.05000000000001</v>
      </c>
      <c r="D467" s="20" t="s">
        <v>1456</v>
      </c>
      <c r="E467" s="21" t="s">
        <v>1452</v>
      </c>
      <c r="F467" s="20" t="s">
        <v>1454</v>
      </c>
      <c r="G467" s="22" t="s">
        <v>660</v>
      </c>
      <c r="H467" s="29" t="s">
        <v>661</v>
      </c>
    </row>
    <row r="468" spans="1:8">
      <c r="A468" s="11">
        <v>463</v>
      </c>
      <c r="C468" s="37">
        <v>144.15</v>
      </c>
      <c r="D468" s="20" t="s">
        <v>1457</v>
      </c>
      <c r="E468" s="21">
        <v>8.2020999999999997</v>
      </c>
      <c r="F468" s="20" t="s">
        <v>1454</v>
      </c>
      <c r="G468" s="22" t="s">
        <v>660</v>
      </c>
      <c r="H468" s="29" t="s">
        <v>661</v>
      </c>
    </row>
    <row r="469" spans="1:8">
      <c r="A469" s="11">
        <v>452</v>
      </c>
      <c r="C469" s="37">
        <v>144.15</v>
      </c>
      <c r="D469" s="20" t="s">
        <v>1456</v>
      </c>
      <c r="E469" s="21" t="s">
        <v>1452</v>
      </c>
      <c r="F469" s="20" t="s">
        <v>1454</v>
      </c>
      <c r="G469" s="22" t="s">
        <v>660</v>
      </c>
      <c r="H469" s="29" t="s">
        <v>661</v>
      </c>
    </row>
    <row r="470" spans="1:8">
      <c r="A470" s="11">
        <v>453</v>
      </c>
      <c r="C470" s="37">
        <v>144.15</v>
      </c>
      <c r="D470" s="20" t="s">
        <v>1456</v>
      </c>
      <c r="E470" s="21" t="s">
        <v>1452</v>
      </c>
      <c r="F470" s="20" t="s">
        <v>1454</v>
      </c>
      <c r="G470" s="22" t="s">
        <v>660</v>
      </c>
      <c r="H470" s="29" t="s">
        <v>660</v>
      </c>
    </row>
    <row r="471" spans="1:8">
      <c r="A471" s="11">
        <v>454</v>
      </c>
      <c r="C471" s="37">
        <v>144.25</v>
      </c>
      <c r="D471" s="20" t="s">
        <v>1457</v>
      </c>
      <c r="E471" s="21">
        <v>9.1863519999999994</v>
      </c>
      <c r="F471" s="20" t="s">
        <v>1454</v>
      </c>
      <c r="G471" s="22" t="s">
        <v>660</v>
      </c>
      <c r="H471" s="29" t="s">
        <v>661</v>
      </c>
    </row>
    <row r="472" spans="1:8">
      <c r="A472" s="11">
        <v>193</v>
      </c>
      <c r="C472" s="37">
        <v>144.25</v>
      </c>
      <c r="D472" s="20" t="s">
        <v>1456</v>
      </c>
      <c r="E472" s="21" t="s">
        <v>1452</v>
      </c>
      <c r="F472" s="22">
        <v>10</v>
      </c>
      <c r="G472" s="22" t="s">
        <v>660</v>
      </c>
      <c r="H472" s="29" t="s">
        <v>661</v>
      </c>
    </row>
    <row r="473" spans="1:8">
      <c r="A473" s="11">
        <v>455</v>
      </c>
      <c r="C473" s="37">
        <v>144.25</v>
      </c>
      <c r="D473" s="20" t="s">
        <v>1456</v>
      </c>
      <c r="E473" s="21" t="s">
        <v>1452</v>
      </c>
      <c r="F473" s="20" t="s">
        <v>1454</v>
      </c>
      <c r="G473" s="22" t="s">
        <v>660</v>
      </c>
      <c r="H473" s="29" t="s">
        <v>661</v>
      </c>
    </row>
    <row r="474" spans="1:8">
      <c r="A474" s="11">
        <v>464</v>
      </c>
      <c r="C474" s="37">
        <v>144.35</v>
      </c>
      <c r="D474" s="20" t="s">
        <v>1456</v>
      </c>
      <c r="E474" s="21" t="s">
        <v>1452</v>
      </c>
      <c r="F474" s="22">
        <v>3</v>
      </c>
      <c r="G474" s="22" t="s">
        <v>660</v>
      </c>
      <c r="H474" s="29" t="s">
        <v>661</v>
      </c>
    </row>
    <row r="475" spans="1:8">
      <c r="A475" s="11">
        <v>456</v>
      </c>
      <c r="C475" s="37">
        <v>144.5</v>
      </c>
      <c r="D475" s="20" t="s">
        <v>1457</v>
      </c>
      <c r="E475" s="21">
        <v>9.1863519999999994</v>
      </c>
      <c r="F475" s="20" t="s">
        <v>1454</v>
      </c>
      <c r="G475" s="22" t="s">
        <v>660</v>
      </c>
      <c r="H475" s="29" t="s">
        <v>661</v>
      </c>
    </row>
    <row r="476" spans="1:8">
      <c r="A476" s="11">
        <v>465</v>
      </c>
      <c r="C476" s="37">
        <v>144.55000000000001</v>
      </c>
      <c r="D476" s="20" t="s">
        <v>1457</v>
      </c>
      <c r="E476" s="21">
        <v>5.2493440000000007</v>
      </c>
      <c r="F476" s="22">
        <v>4</v>
      </c>
      <c r="G476" s="22" t="s">
        <v>660</v>
      </c>
      <c r="H476" s="29" t="s">
        <v>661</v>
      </c>
    </row>
    <row r="477" spans="1:8">
      <c r="A477" s="11">
        <v>466</v>
      </c>
      <c r="C477" s="37">
        <v>144.80000000000001</v>
      </c>
      <c r="D477" s="20" t="s">
        <v>1456</v>
      </c>
      <c r="E477" s="21" t="s">
        <v>1452</v>
      </c>
      <c r="F477" s="22">
        <v>3</v>
      </c>
      <c r="G477" s="22" t="s">
        <v>660</v>
      </c>
      <c r="H477" s="29" t="s">
        <v>661</v>
      </c>
    </row>
    <row r="478" spans="1:8">
      <c r="A478" s="11">
        <v>457</v>
      </c>
      <c r="C478" s="37">
        <v>144.85</v>
      </c>
      <c r="D478" s="20" t="s">
        <v>1457</v>
      </c>
      <c r="E478" s="21">
        <v>7.2178480000000009</v>
      </c>
      <c r="F478" s="22">
        <v>8</v>
      </c>
      <c r="G478" s="22" t="s">
        <v>660</v>
      </c>
      <c r="H478" s="29" t="s">
        <v>661</v>
      </c>
    </row>
    <row r="479" spans="1:8">
      <c r="A479" s="11">
        <v>467</v>
      </c>
      <c r="C479" s="37">
        <v>145.05000000000001</v>
      </c>
      <c r="D479" s="20" t="s">
        <v>1456</v>
      </c>
      <c r="E479" s="21" t="s">
        <v>1452</v>
      </c>
      <c r="F479" s="22">
        <v>4</v>
      </c>
      <c r="G479" s="22" t="s">
        <v>660</v>
      </c>
      <c r="H479" s="29" t="s">
        <v>661</v>
      </c>
    </row>
    <row r="480" spans="1:8">
      <c r="A480" s="11">
        <v>458</v>
      </c>
      <c r="C480" s="37">
        <v>145.1</v>
      </c>
      <c r="D480" s="20" t="s">
        <v>1456</v>
      </c>
      <c r="E480" s="21" t="s">
        <v>1452</v>
      </c>
      <c r="F480" s="22">
        <v>4</v>
      </c>
      <c r="G480" s="22" t="s">
        <v>660</v>
      </c>
      <c r="H480" s="29" t="s">
        <v>661</v>
      </c>
    </row>
    <row r="481" spans="1:8">
      <c r="A481" s="11">
        <v>459</v>
      </c>
      <c r="C481" s="37">
        <v>145.19999999999999</v>
      </c>
      <c r="D481" s="20" t="s">
        <v>1455</v>
      </c>
      <c r="E481" s="21" t="s">
        <v>1452</v>
      </c>
      <c r="F481" s="20" t="s">
        <v>1454</v>
      </c>
      <c r="G481" s="22" t="s">
        <v>660</v>
      </c>
      <c r="H481" s="29" t="s">
        <v>661</v>
      </c>
    </row>
    <row r="482" spans="1:8">
      <c r="A482" s="11">
        <v>468</v>
      </c>
      <c r="C482" s="37">
        <v>145.25</v>
      </c>
      <c r="D482" s="20" t="s">
        <v>1457</v>
      </c>
      <c r="E482" s="21">
        <v>6.2335959999999995</v>
      </c>
      <c r="F482" s="22">
        <v>3</v>
      </c>
      <c r="G482" s="22" t="s">
        <v>660</v>
      </c>
      <c r="H482" s="29" t="s">
        <v>661</v>
      </c>
    </row>
    <row r="483" spans="1:8">
      <c r="A483" s="11">
        <v>460</v>
      </c>
      <c r="C483" s="37">
        <v>145.4</v>
      </c>
      <c r="D483" s="20" t="s">
        <v>1455</v>
      </c>
      <c r="E483" s="21" t="s">
        <v>1452</v>
      </c>
      <c r="F483" s="20" t="s">
        <v>1454</v>
      </c>
      <c r="G483" s="22" t="s">
        <v>660</v>
      </c>
      <c r="H483" s="29" t="s">
        <v>661</v>
      </c>
    </row>
    <row r="484" spans="1:8">
      <c r="A484" s="11">
        <v>461</v>
      </c>
      <c r="C484" s="37">
        <v>145.4</v>
      </c>
      <c r="D484" s="20" t="s">
        <v>1455</v>
      </c>
      <c r="E484" s="21" t="s">
        <v>1452</v>
      </c>
      <c r="F484" s="20" t="s">
        <v>1454</v>
      </c>
      <c r="G484" s="22" t="s">
        <v>660</v>
      </c>
      <c r="H484" s="29" t="s">
        <v>661</v>
      </c>
    </row>
    <row r="485" spans="1:8">
      <c r="A485" s="11">
        <v>469</v>
      </c>
      <c r="C485" s="37">
        <v>145.5</v>
      </c>
      <c r="D485" s="20" t="s">
        <v>1456</v>
      </c>
      <c r="E485" s="21" t="s">
        <v>1452</v>
      </c>
      <c r="F485" s="22">
        <v>5</v>
      </c>
      <c r="G485" s="22" t="s">
        <v>660</v>
      </c>
      <c r="H485" s="29" t="s">
        <v>661</v>
      </c>
    </row>
    <row r="486" spans="1:8">
      <c r="A486" s="11">
        <v>462</v>
      </c>
      <c r="C486" s="37">
        <v>145.65</v>
      </c>
      <c r="D486" s="20" t="s">
        <v>1456</v>
      </c>
      <c r="E486" s="21" t="s">
        <v>1452</v>
      </c>
      <c r="F486" s="20" t="s">
        <v>1454</v>
      </c>
      <c r="G486" s="22" t="s">
        <v>660</v>
      </c>
      <c r="H486" s="29" t="s">
        <v>661</v>
      </c>
    </row>
    <row r="487" spans="1:8">
      <c r="A487" s="11">
        <v>470</v>
      </c>
      <c r="C487" s="37">
        <v>145.75</v>
      </c>
      <c r="D487" s="20" t="s">
        <v>1456</v>
      </c>
      <c r="E487" s="21" t="s">
        <v>1452</v>
      </c>
      <c r="F487" s="22">
        <v>2</v>
      </c>
      <c r="G487" s="22" t="s">
        <v>660</v>
      </c>
      <c r="H487" s="29" t="s">
        <v>661</v>
      </c>
    </row>
    <row r="488" spans="1:8">
      <c r="A488" s="11">
        <v>281</v>
      </c>
      <c r="C488" s="37" t="s">
        <v>2</v>
      </c>
      <c r="D488" s="20" t="s">
        <v>1457</v>
      </c>
      <c r="E488" s="21">
        <v>4.9212600000000002</v>
      </c>
      <c r="F488" s="22">
        <v>12</v>
      </c>
      <c r="G488" s="22" t="s">
        <v>660</v>
      </c>
      <c r="H488" s="29" t="s">
        <v>661</v>
      </c>
    </row>
    <row r="489" spans="1:8">
      <c r="A489" s="11">
        <v>420</v>
      </c>
      <c r="C489" s="37" t="s">
        <v>2</v>
      </c>
      <c r="D489" s="20" t="s">
        <v>1457</v>
      </c>
      <c r="E489" s="21">
        <v>5.3149608000000006</v>
      </c>
      <c r="F489" s="20" t="s">
        <v>1454</v>
      </c>
      <c r="G489" s="22" t="s">
        <v>661</v>
      </c>
      <c r="H489" s="29" t="s">
        <v>661</v>
      </c>
    </row>
    <row r="490" spans="1:8" ht="15.75" thickBot="1">
      <c r="A490" s="11">
        <v>421</v>
      </c>
      <c r="C490" s="38" t="s">
        <v>2</v>
      </c>
      <c r="D490" s="31" t="s">
        <v>1457</v>
      </c>
      <c r="E490" s="30">
        <v>4.0354331999999999</v>
      </c>
      <c r="F490" s="31" t="s">
        <v>1454</v>
      </c>
      <c r="G490" s="32" t="s">
        <v>661</v>
      </c>
      <c r="H490" s="33" t="s">
        <v>661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Ice Scar Methods</vt:lpstr>
      <vt:lpstr>Metadata</vt:lpstr>
      <vt:lpstr>Raw Data</vt:lpstr>
      <vt:lpstr>Figures</vt:lpstr>
      <vt:lpstr>Scars with GPS Points Only</vt:lpstr>
      <vt:lpstr>Focus Area Samples</vt:lpstr>
      <vt:lpstr>Table for ISR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Legner</dc:creator>
  <cp:lastModifiedBy>Kate Legner</cp:lastModifiedBy>
  <dcterms:created xsi:type="dcterms:W3CDTF">2013-09-13T21:51:06Z</dcterms:created>
  <dcterms:modified xsi:type="dcterms:W3CDTF">2014-01-08T00:00:07Z</dcterms:modified>
</cp:coreProperties>
</file>