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30" yWindow="4890" windowWidth="22755" windowHeight="5190" activeTab="2"/>
  </bookViews>
  <sheets>
    <sheet name="TC 7" sheetId="1" r:id="rId1"/>
    <sheet name="Dist Chart" sheetId="3" r:id="rId2"/>
    <sheet name="readme" sheetId="2" r:id="rId3"/>
  </sheets>
  <calcPr calcId="145621"/>
</workbook>
</file>

<file path=xl/calcChain.xml><?xml version="1.0" encoding="utf-8"?>
<calcChain xmlns="http://schemas.openxmlformats.org/spreadsheetml/2006/main">
  <c r="O14" i="1" l="1"/>
  <c r="O15" i="1" s="1"/>
  <c r="O16" i="1" s="1"/>
  <c r="O17" i="1" s="1"/>
  <c r="O18" i="1" s="1"/>
  <c r="O19" i="1" s="1"/>
  <c r="O20" i="1" s="1"/>
  <c r="W13" i="1"/>
  <c r="O12" i="1"/>
  <c r="M46" i="1" s="1"/>
  <c r="W14" i="1" l="1"/>
  <c r="O21" i="1"/>
  <c r="O22" i="1" s="1"/>
  <c r="O23" i="1" s="1"/>
  <c r="O24" i="1" s="1"/>
  <c r="O25" i="1" s="1"/>
  <c r="O26" i="1" s="1"/>
  <c r="O27" i="1" s="1"/>
  <c r="O28" i="1" s="1"/>
  <c r="W12" i="1"/>
  <c r="W46" i="1" s="1"/>
  <c r="W15" i="1" l="1"/>
  <c r="M41" i="1"/>
  <c r="M42" i="1"/>
  <c r="M43" i="1"/>
  <c r="M40" i="1"/>
  <c r="W16" i="1" l="1"/>
  <c r="M45" i="1"/>
  <c r="W17" i="1" l="1"/>
  <c r="W18" i="1" l="1"/>
  <c r="W19" i="1" l="1"/>
  <c r="W20" i="1" l="1"/>
  <c r="W21" i="1" l="1"/>
  <c r="W22" i="1" l="1"/>
  <c r="W23" i="1" l="1"/>
  <c r="W24" i="1" l="1"/>
  <c r="W25" i="1" l="1"/>
  <c r="W40" i="1"/>
  <c r="W42" i="1"/>
  <c r="W41" i="1"/>
  <c r="W45" i="1" l="1"/>
  <c r="W26" i="1"/>
  <c r="W43" i="1" s="1"/>
  <c r="W27" i="1" l="1"/>
  <c r="W28" i="1"/>
</calcChain>
</file>

<file path=xl/sharedStrings.xml><?xml version="1.0" encoding="utf-8"?>
<sst xmlns="http://schemas.openxmlformats.org/spreadsheetml/2006/main" count="72" uniqueCount="47">
  <si>
    <t>Pebble Count Data Sheet</t>
  </si>
  <si>
    <t>River / Tributary:</t>
  </si>
  <si>
    <t>Trappers Creek</t>
  </si>
  <si>
    <t>Crew:</t>
  </si>
  <si>
    <t xml:space="preserve">  Crew:</t>
  </si>
  <si>
    <t xml:space="preserve">Site: </t>
  </si>
  <si>
    <t>XS 7</t>
  </si>
  <si>
    <t xml:space="preserve">PRM: </t>
  </si>
  <si>
    <t xml:space="preserve">  PRM: </t>
  </si>
  <si>
    <t>Date / Time:</t>
  </si>
  <si>
    <t>Length &amp; Interval:</t>
  </si>
  <si>
    <t>Field Book #</t>
  </si>
  <si>
    <t>Comments:</t>
  </si>
  <si>
    <t>Waypoint(s):</t>
  </si>
  <si>
    <t>GPS 2</t>
  </si>
  <si>
    <t>Additional Comments</t>
  </si>
  <si>
    <t>Photo(s) #</t>
  </si>
  <si>
    <t>Size (mm)</t>
  </si>
  <si>
    <t>Left</t>
  </si>
  <si>
    <t>Sum</t>
  </si>
  <si>
    <t xml:space="preserve">Cum % </t>
  </si>
  <si>
    <t>Center</t>
  </si>
  <si>
    <t>Right</t>
  </si>
  <si>
    <t>Cum Ave</t>
  </si>
  <si>
    <t>&lt; 2</t>
  </si>
  <si>
    <t>Photo Log</t>
  </si>
  <si>
    <t>Photo #</t>
  </si>
  <si>
    <t>Description</t>
  </si>
  <si>
    <t>LEFT  COUNT</t>
  </si>
  <si>
    <t>CENTER  COUNT</t>
  </si>
  <si>
    <t>RIGHT  COUNT</t>
  </si>
  <si>
    <t>QC1______________</t>
  </si>
  <si>
    <t>Photo Backup_____________</t>
  </si>
  <si>
    <t>QC1_____________</t>
  </si>
  <si>
    <t>Page _____ of _____</t>
  </si>
  <si>
    <t>N/A see XS Sheet</t>
  </si>
  <si>
    <t>Random step, approx 1' interval</t>
  </si>
  <si>
    <t>DBT</t>
  </si>
  <si>
    <t>Page _1____ of ___1___</t>
  </si>
  <si>
    <t>Average</t>
  </si>
  <si>
    <t>D%</t>
  </si>
  <si>
    <t>Gr</t>
  </si>
  <si>
    <t>%Sand</t>
  </si>
  <si>
    <t>BT, MP</t>
  </si>
  <si>
    <t>Sheets:</t>
  </si>
  <si>
    <t>Dist Chart—Sediment distribution curves for surface samples</t>
  </si>
  <si>
    <t>TC 7—Electronic version of pages 1 and 2 of Field Pebble Count data sheet as described in ISR study 6.6 section 4.1.2.9.  Additional data included in cells E38:W47 show calculation of significant grain sizes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</si>
</sst>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"/>
      <family val="2"/>
    </font>
    <font>
      <sz val="18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sz val="14"/>
      <color theme="1"/>
      <name val="Arial"/>
      <family val="2"/>
    </font>
    <font>
      <u/>
      <sz val="11"/>
      <color theme="1"/>
      <name val="Arial"/>
      <family val="2"/>
    </font>
    <font>
      <sz val="13.75"/>
      <color rgb="FF000000"/>
      <name val="Arial"/>
      <family val="2"/>
    </font>
    <font>
      <b/>
      <sz val="14"/>
      <color theme="1"/>
      <name val="Arial"/>
      <family val="2"/>
    </font>
    <font>
      <u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1" xfId="0" applyFont="1" applyBorder="1"/>
    <xf numFmtId="0" fontId="2" fillId="0" borderId="0" xfId="0" applyFont="1" applyBorder="1"/>
    <xf numFmtId="0" fontId="1" fillId="0" borderId="0" xfId="0" applyFont="1" applyBorder="1"/>
    <xf numFmtId="0" fontId="1" fillId="0" borderId="2" xfId="0" applyFont="1" applyBorder="1"/>
    <xf numFmtId="14" fontId="1" fillId="0" borderId="2" xfId="0" applyNumberFormat="1" applyFont="1" applyBorder="1"/>
    <xf numFmtId="20" fontId="1" fillId="0" borderId="2" xfId="0" applyNumberFormat="1" applyFont="1" applyBorder="1"/>
    <xf numFmtId="0" fontId="1" fillId="0" borderId="3" xfId="0" applyFont="1" applyBorder="1"/>
    <xf numFmtId="0" fontId="1" fillId="0" borderId="0" xfId="0" quotePrefix="1" applyFont="1"/>
    <xf numFmtId="0" fontId="1" fillId="0" borderId="2" xfId="0" quotePrefix="1" applyFont="1" applyBorder="1"/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quotePrefix="1" applyFont="1" applyBorder="1"/>
    <xf numFmtId="0" fontId="1" fillId="0" borderId="1" xfId="0" quotePrefix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right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1" fillId="0" borderId="6" xfId="0" applyFont="1" applyFill="1" applyBorder="1" applyAlignment="1">
      <alignment horizontal="right" vertical="center" wrapText="1"/>
    </xf>
    <xf numFmtId="0" fontId="1" fillId="0" borderId="6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horizontal="right"/>
    </xf>
    <xf numFmtId="0" fontId="1" fillId="0" borderId="4" xfId="0" applyFont="1" applyFill="1" applyBorder="1"/>
    <xf numFmtId="0" fontId="1" fillId="0" borderId="0" xfId="0" applyFont="1" applyFill="1" applyBorder="1"/>
    <xf numFmtId="0" fontId="1" fillId="0" borderId="4" xfId="0" applyFont="1" applyFill="1" applyBorder="1" applyAlignment="1">
      <alignment horizontal="right" vertical="center" wrapText="1"/>
    </xf>
    <xf numFmtId="0" fontId="1" fillId="0" borderId="4" xfId="0" applyFont="1" applyFill="1" applyBorder="1" applyAlignment="1"/>
    <xf numFmtId="0" fontId="1" fillId="0" borderId="4" xfId="0" applyFont="1" applyFill="1" applyBorder="1" applyAlignment="1">
      <alignment horizontal="right"/>
    </xf>
    <xf numFmtId="0" fontId="7" fillId="0" borderId="0" xfId="0" applyFont="1" applyFill="1" applyBorder="1" applyAlignment="1"/>
    <xf numFmtId="0" fontId="8" fillId="0" borderId="0" xfId="0" applyFont="1" applyFill="1" applyBorder="1" applyAlignment="1"/>
    <xf numFmtId="0" fontId="1" fillId="0" borderId="0" xfId="0" quotePrefix="1" applyFont="1" applyFill="1" applyBorder="1"/>
    <xf numFmtId="0" fontId="1" fillId="0" borderId="0" xfId="0" applyFont="1" applyFill="1" applyBorder="1" applyAlignment="1"/>
    <xf numFmtId="0" fontId="8" fillId="0" borderId="4" xfId="0" applyFont="1" applyFill="1" applyBorder="1" applyAlignment="1"/>
    <xf numFmtId="0" fontId="1" fillId="0" borderId="4" xfId="0" applyFont="1" applyFill="1" applyBorder="1" applyAlignment="1">
      <alignment vertical="center"/>
    </xf>
    <xf numFmtId="0" fontId="1" fillId="0" borderId="4" xfId="0" quotePrefix="1" applyFont="1" applyFill="1" applyBorder="1" applyAlignment="1"/>
    <xf numFmtId="0" fontId="1" fillId="0" borderId="4" xfId="0" applyFont="1" applyFill="1" applyBorder="1" applyAlignment="1">
      <alignment horizontal="right" vertical="center"/>
    </xf>
    <xf numFmtId="0" fontId="1" fillId="0" borderId="4" xfId="0" applyFont="1" applyFill="1" applyBorder="1" applyAlignment="1">
      <alignment vertical="center" wrapText="1"/>
    </xf>
    <xf numFmtId="0" fontId="1" fillId="0" borderId="10" xfId="0" applyFont="1" applyFill="1" applyBorder="1" applyAlignment="1">
      <alignment horizontal="right" vertical="center" wrapText="1"/>
    </xf>
    <xf numFmtId="0" fontId="1" fillId="0" borderId="10" xfId="0" applyFont="1" applyFill="1" applyBorder="1" applyAlignment="1"/>
    <xf numFmtId="0" fontId="1" fillId="0" borderId="10" xfId="0" applyFont="1" applyFill="1" applyBorder="1" applyAlignment="1">
      <alignment horizontal="right" vertical="center"/>
    </xf>
    <xf numFmtId="0" fontId="9" fillId="0" borderId="0" xfId="0" applyFont="1" applyBorder="1"/>
    <xf numFmtId="0" fontId="2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8" fillId="0" borderId="11" xfId="0" applyFont="1" applyFill="1" applyBorder="1" applyAlignment="1"/>
    <xf numFmtId="0" fontId="8" fillId="0" borderId="5" xfId="0" applyFont="1" applyFill="1" applyBorder="1" applyAlignment="1"/>
    <xf numFmtId="0" fontId="8" fillId="0" borderId="14" xfId="0" applyFont="1" applyFill="1" applyBorder="1" applyAlignment="1"/>
    <xf numFmtId="0" fontId="8" fillId="0" borderId="7" xfId="0" applyFont="1" applyFill="1" applyBorder="1" applyAlignment="1"/>
    <xf numFmtId="0" fontId="1" fillId="0" borderId="0" xfId="0" applyFont="1" applyAlignment="1">
      <alignment horizontal="right"/>
    </xf>
    <xf numFmtId="0" fontId="1" fillId="0" borderId="0" xfId="0" applyFont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8" fillId="0" borderId="16" xfId="0" applyFont="1" applyFill="1" applyBorder="1" applyAlignment="1"/>
    <xf numFmtId="0" fontId="8" fillId="0" borderId="9" xfId="0" applyFont="1" applyFill="1" applyBorder="1" applyAlignment="1"/>
    <xf numFmtId="0" fontId="8" fillId="0" borderId="17" xfId="0" applyFont="1" applyFill="1" applyBorder="1" applyAlignment="1"/>
    <xf numFmtId="0" fontId="8" fillId="0" borderId="18" xfId="0" applyFont="1" applyFill="1" applyBorder="1" applyAlignment="1"/>
    <xf numFmtId="0" fontId="11" fillId="0" borderId="0" xfId="0" applyFont="1" applyFill="1" applyBorder="1" applyAlignment="1"/>
    <xf numFmtId="0" fontId="1" fillId="0" borderId="0" xfId="0" applyFont="1" applyFill="1" applyBorder="1" applyAlignment="1">
      <alignment horizontal="left"/>
    </xf>
    <xf numFmtId="0" fontId="1" fillId="2" borderId="4" xfId="0" quotePrefix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right" vertical="center" wrapText="1"/>
    </xf>
    <xf numFmtId="164" fontId="1" fillId="0" borderId="7" xfId="0" applyNumberFormat="1" applyFont="1" applyFill="1" applyBorder="1"/>
    <xf numFmtId="0" fontId="1" fillId="2" borderId="4" xfId="0" applyFont="1" applyFill="1" applyBorder="1" applyAlignment="1">
      <alignment horizontal="center" vertical="center"/>
    </xf>
    <xf numFmtId="164" fontId="1" fillId="2" borderId="4" xfId="0" quotePrefix="1" applyNumberFormat="1" applyFont="1" applyFill="1" applyBorder="1" applyAlignment="1">
      <alignment horizontal="center" vertical="center"/>
    </xf>
    <xf numFmtId="0" fontId="1" fillId="2" borderId="0" xfId="0" applyFont="1" applyFill="1" applyBorder="1"/>
    <xf numFmtId="0" fontId="2" fillId="2" borderId="0" xfId="0" applyFont="1" applyFill="1" applyBorder="1"/>
    <xf numFmtId="0" fontId="0" fillId="2" borderId="0" xfId="0" applyFill="1" applyAlignment="1">
      <alignment horizontal="center"/>
    </xf>
    <xf numFmtId="164" fontId="0" fillId="2" borderId="0" xfId="0" applyNumberFormat="1" applyFill="1" applyAlignment="1">
      <alignment horizontal="center"/>
    </xf>
    <xf numFmtId="2" fontId="1" fillId="2" borderId="0" xfId="0" applyNumberFormat="1" applyFont="1" applyFill="1" applyBorder="1"/>
    <xf numFmtId="0" fontId="0" fillId="2" borderId="0" xfId="0" applyFill="1"/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/>
    </xf>
    <xf numFmtId="0" fontId="1" fillId="0" borderId="0" xfId="0" quotePrefix="1" applyFont="1" applyFill="1" applyBorder="1" applyAlignment="1"/>
    <xf numFmtId="0" fontId="8" fillId="0" borderId="8" xfId="0" applyFont="1" applyFill="1" applyBorder="1" applyAlignment="1">
      <alignment horizontal="center"/>
    </xf>
    <xf numFmtId="0" fontId="8" fillId="0" borderId="15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/>
    </xf>
    <xf numFmtId="0" fontId="8" fillId="0" borderId="18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left"/>
    </xf>
    <xf numFmtId="0" fontId="1" fillId="0" borderId="7" xfId="0" applyFont="1" applyFill="1" applyBorder="1" applyAlignment="1">
      <alignment horizontal="left"/>
    </xf>
    <xf numFmtId="0" fontId="8" fillId="0" borderId="12" xfId="0" applyFont="1" applyFill="1" applyBorder="1" applyAlignment="1">
      <alignment horizontal="center"/>
    </xf>
    <xf numFmtId="0" fontId="8" fillId="0" borderId="13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Sediment Distribution</a:t>
            </a:r>
            <a:r>
              <a:rPr lang="en-US" baseline="0"/>
              <a:t> at Trappers Cr Section 7</a:t>
            </a:r>
          </a:p>
        </c:rich>
      </c:tx>
      <c:layout>
        <c:manualLayout>
          <c:xMode val="edge"/>
          <c:yMode val="edge"/>
          <c:x val="0.38203015176233662"/>
          <c:y val="2.8337641887433578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5.1259823037118644E-2"/>
          <c:y val="0.10374658017834963"/>
          <c:w val="0.82797646363345867"/>
          <c:h val="0.711835657237189"/>
        </c:manualLayout>
      </c:layout>
      <c:scatterChart>
        <c:scatterStyle val="lineMarker"/>
        <c:varyColors val="0"/>
        <c:ser>
          <c:idx val="13"/>
          <c:order val="0"/>
          <c:tx>
            <c:v>#30</c:v>
          </c:tx>
          <c:spPr>
            <a:ln w="31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Lit>
              <c:formatCode>General</c:formatCode>
              <c:ptCount val="3"/>
              <c:pt idx="0">
                <c:v>0.6</c:v>
              </c:pt>
              <c:pt idx="1">
                <c:v>0.6</c:v>
              </c:pt>
              <c:pt idx="2">
                <c:v>0.6</c:v>
              </c:pt>
            </c:numLit>
          </c:xVal>
          <c:yVal>
            <c:numLit>
              <c:formatCode>General</c:formatCode>
              <c:ptCount val="3"/>
              <c:pt idx="0">
                <c:v>0</c:v>
              </c:pt>
              <c:pt idx="1">
                <c:v>50</c:v>
              </c:pt>
              <c:pt idx="2">
                <c:v>100</c:v>
              </c:pt>
            </c:numLit>
          </c:yVal>
          <c:smooth val="0"/>
        </c:ser>
        <c:ser>
          <c:idx val="15"/>
          <c:order val="1"/>
          <c:tx>
            <c:v>#50</c:v>
          </c:tx>
          <c:spPr>
            <a:ln w="31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Lit>
              <c:formatCode>General</c:formatCode>
              <c:ptCount val="3"/>
              <c:pt idx="0">
                <c:v>0.3</c:v>
              </c:pt>
              <c:pt idx="1">
                <c:v>0.3</c:v>
              </c:pt>
              <c:pt idx="2">
                <c:v>0.3</c:v>
              </c:pt>
            </c:numLit>
          </c:xVal>
          <c:yVal>
            <c:numLit>
              <c:formatCode>General</c:formatCode>
              <c:ptCount val="3"/>
              <c:pt idx="0">
                <c:v>0</c:v>
              </c:pt>
              <c:pt idx="1">
                <c:v>50</c:v>
              </c:pt>
              <c:pt idx="2">
                <c:v>100</c:v>
              </c:pt>
            </c:numLit>
          </c:yVal>
          <c:smooth val="0"/>
        </c:ser>
        <c:ser>
          <c:idx val="5"/>
          <c:order val="2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Lit>
              <c:formatCode>General</c:formatCode>
              <c:ptCount val="3"/>
              <c:pt idx="0">
                <c:v>64</c:v>
              </c:pt>
              <c:pt idx="1">
                <c:v>64</c:v>
              </c:pt>
              <c:pt idx="2">
                <c:v>64</c:v>
              </c:pt>
            </c:numLit>
          </c:xVal>
          <c:yVal>
            <c:numLit>
              <c:formatCode>General</c:formatCode>
              <c:ptCount val="3"/>
              <c:pt idx="0">
                <c:v>0</c:v>
              </c:pt>
              <c:pt idx="1">
                <c:v>50</c:v>
              </c:pt>
              <c:pt idx="2">
                <c:v>100</c:v>
              </c:pt>
            </c:numLit>
          </c:yVal>
          <c:smooth val="0"/>
        </c:ser>
        <c:ser>
          <c:idx val="6"/>
          <c:order val="3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Lit>
              <c:formatCode>General</c:formatCode>
              <c:ptCount val="3"/>
              <c:pt idx="0">
                <c:v>0.5</c:v>
              </c:pt>
              <c:pt idx="1">
                <c:v>0.5</c:v>
              </c:pt>
              <c:pt idx="2">
                <c:v>0.5</c:v>
              </c:pt>
            </c:numLit>
          </c:xVal>
          <c:yVal>
            <c:numLit>
              <c:formatCode>General</c:formatCode>
              <c:ptCount val="3"/>
              <c:pt idx="0">
                <c:v>0</c:v>
              </c:pt>
              <c:pt idx="1">
                <c:v>50</c:v>
              </c:pt>
              <c:pt idx="2">
                <c:v>100</c:v>
              </c:pt>
            </c:numLit>
          </c:yVal>
          <c:smooth val="0"/>
        </c:ser>
        <c:ser>
          <c:idx val="7"/>
          <c:order val="4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Lit>
              <c:formatCode>General</c:formatCode>
              <c:ptCount val="3"/>
              <c:pt idx="0">
                <c:v>0.25</c:v>
              </c:pt>
              <c:pt idx="1">
                <c:v>0.25</c:v>
              </c:pt>
              <c:pt idx="2">
                <c:v>0.25</c:v>
              </c:pt>
            </c:numLit>
          </c:xVal>
          <c:yVal>
            <c:numLit>
              <c:formatCode>General</c:formatCode>
              <c:ptCount val="3"/>
              <c:pt idx="0">
                <c:v>0</c:v>
              </c:pt>
              <c:pt idx="1">
                <c:v>50</c:v>
              </c:pt>
              <c:pt idx="2">
                <c:v>100</c:v>
              </c:pt>
            </c:numLit>
          </c:yVal>
          <c:smooth val="0"/>
        </c:ser>
        <c:ser>
          <c:idx val="8"/>
          <c:order val="5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Lit>
              <c:formatCode>General</c:formatCode>
              <c:ptCount val="3"/>
              <c:pt idx="0">
                <c:v>0.25</c:v>
              </c:pt>
              <c:pt idx="1">
                <c:v>0.25</c:v>
              </c:pt>
              <c:pt idx="2">
                <c:v>0.25</c:v>
              </c:pt>
            </c:numLit>
          </c:xVal>
          <c:yVal>
            <c:numLit>
              <c:formatCode>General</c:formatCode>
              <c:ptCount val="3"/>
              <c:pt idx="0">
                <c:v>0</c:v>
              </c:pt>
              <c:pt idx="1">
                <c:v>50</c:v>
              </c:pt>
              <c:pt idx="2">
                <c:v>100</c:v>
              </c:pt>
            </c:numLit>
          </c:yVal>
          <c:smooth val="0"/>
        </c:ser>
        <c:ser>
          <c:idx val="9"/>
          <c:order val="6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Lit>
              <c:formatCode>General</c:formatCode>
              <c:ptCount val="3"/>
              <c:pt idx="0">
                <c:v>6.2E-2</c:v>
              </c:pt>
              <c:pt idx="1">
                <c:v>6.2E-2</c:v>
              </c:pt>
              <c:pt idx="2">
                <c:v>6.2E-2</c:v>
              </c:pt>
            </c:numLit>
          </c:xVal>
          <c:yVal>
            <c:numLit>
              <c:formatCode>General</c:formatCode>
              <c:ptCount val="3"/>
              <c:pt idx="0">
                <c:v>0</c:v>
              </c:pt>
              <c:pt idx="1">
                <c:v>50</c:v>
              </c:pt>
              <c:pt idx="2">
                <c:v>100</c:v>
              </c:pt>
            </c:numLit>
          </c:yVal>
          <c:smooth val="0"/>
        </c:ser>
        <c:ser>
          <c:idx val="3"/>
          <c:order val="7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Lit>
              <c:formatCode>General</c:formatCode>
              <c:ptCount val="3"/>
              <c:pt idx="0">
                <c:v>64</c:v>
              </c:pt>
              <c:pt idx="1">
                <c:v>64</c:v>
              </c:pt>
              <c:pt idx="2">
                <c:v>64</c:v>
              </c:pt>
            </c:numLit>
          </c:xVal>
          <c:yVal>
            <c:numLit>
              <c:formatCode>General</c:formatCode>
              <c:ptCount val="3"/>
              <c:pt idx="0">
                <c:v>0</c:v>
              </c:pt>
              <c:pt idx="1">
                <c:v>50</c:v>
              </c:pt>
              <c:pt idx="2">
                <c:v>100</c:v>
              </c:pt>
            </c:numLit>
          </c:yVal>
          <c:smooth val="0"/>
        </c:ser>
        <c:ser>
          <c:idx val="11"/>
          <c:order val="8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Lit>
              <c:formatCode>General</c:formatCode>
              <c:ptCount val="3"/>
              <c:pt idx="0">
                <c:v>2</c:v>
              </c:pt>
              <c:pt idx="1">
                <c:v>2</c:v>
              </c:pt>
              <c:pt idx="2">
                <c:v>2</c:v>
              </c:pt>
            </c:numLit>
          </c:xVal>
          <c:yVal>
            <c:numLit>
              <c:formatCode>General</c:formatCode>
              <c:ptCount val="3"/>
              <c:pt idx="0">
                <c:v>0</c:v>
              </c:pt>
              <c:pt idx="1">
                <c:v>50</c:v>
              </c:pt>
              <c:pt idx="2">
                <c:v>100</c:v>
              </c:pt>
            </c:numLit>
          </c:yVal>
          <c:smooth val="0"/>
        </c:ser>
        <c:ser>
          <c:idx val="12"/>
          <c:order val="9"/>
          <c:spPr>
            <a:ln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Lit>
              <c:formatCode>General</c:formatCode>
              <c:ptCount val="3"/>
              <c:pt idx="0">
                <c:v>256</c:v>
              </c:pt>
              <c:pt idx="1">
                <c:v>256</c:v>
              </c:pt>
              <c:pt idx="2">
                <c:v>256</c:v>
              </c:pt>
            </c:numLit>
          </c:xVal>
          <c:yVal>
            <c:numLit>
              <c:formatCode>General</c:formatCode>
              <c:ptCount val="3"/>
              <c:pt idx="0">
                <c:v>0</c:v>
              </c:pt>
              <c:pt idx="1">
                <c:v>50</c:v>
              </c:pt>
              <c:pt idx="2">
                <c:v>100</c:v>
              </c:pt>
            </c:numLit>
          </c:yVal>
          <c:smooth val="0"/>
        </c:ser>
        <c:ser>
          <c:idx val="2"/>
          <c:order val="10"/>
          <c:tx>
            <c:v>Pebble Count Center</c:v>
          </c:tx>
          <c:spPr>
            <a:ln w="19050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xVal>
            <c:numRef>
              <c:f>'TC 7'!$I$13:$I$28</c:f>
              <c:numCache>
                <c:formatCode>General</c:formatCode>
                <c:ptCount val="16"/>
                <c:pt idx="0">
                  <c:v>2</c:v>
                </c:pt>
                <c:pt idx="1">
                  <c:v>2.8</c:v>
                </c:pt>
                <c:pt idx="2">
                  <c:v>4</c:v>
                </c:pt>
                <c:pt idx="3">
                  <c:v>5.6</c:v>
                </c:pt>
                <c:pt idx="4">
                  <c:v>8</c:v>
                </c:pt>
                <c:pt idx="5">
                  <c:v>11</c:v>
                </c:pt>
                <c:pt idx="6">
                  <c:v>16</c:v>
                </c:pt>
                <c:pt idx="7">
                  <c:v>22.5</c:v>
                </c:pt>
                <c:pt idx="8">
                  <c:v>32</c:v>
                </c:pt>
                <c:pt idx="9">
                  <c:v>45</c:v>
                </c:pt>
                <c:pt idx="10" formatCode="0.0">
                  <c:v>64</c:v>
                </c:pt>
                <c:pt idx="11">
                  <c:v>90</c:v>
                </c:pt>
                <c:pt idx="12">
                  <c:v>128</c:v>
                </c:pt>
                <c:pt idx="13">
                  <c:v>180</c:v>
                </c:pt>
                <c:pt idx="14">
                  <c:v>256</c:v>
                </c:pt>
                <c:pt idx="15">
                  <c:v>360</c:v>
                </c:pt>
              </c:numCache>
            </c:numRef>
          </c:xVal>
          <c:yVal>
            <c:numRef>
              <c:f>'TC 7'!$O$13:$O$28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0.99009900990099009</c:v>
                </c:pt>
                <c:pt idx="5">
                  <c:v>1.9801980198019802</c:v>
                </c:pt>
                <c:pt idx="6">
                  <c:v>3.9603960396039604</c:v>
                </c:pt>
                <c:pt idx="7">
                  <c:v>6.9306930693069306</c:v>
                </c:pt>
                <c:pt idx="8">
                  <c:v>13.861386138613861</c:v>
                </c:pt>
                <c:pt idx="9">
                  <c:v>37.623762376237622</c:v>
                </c:pt>
                <c:pt idx="10">
                  <c:v>65.346534653465341</c:v>
                </c:pt>
                <c:pt idx="11">
                  <c:v>89.108910891089096</c:v>
                </c:pt>
                <c:pt idx="12">
                  <c:v>99.009900990098998</c:v>
                </c:pt>
                <c:pt idx="13">
                  <c:v>99.999999999999986</c:v>
                </c:pt>
                <c:pt idx="14">
                  <c:v>99.999999999999986</c:v>
                </c:pt>
                <c:pt idx="15">
                  <c:v>99.999999999999986</c:v>
                </c:pt>
              </c:numCache>
            </c:numRef>
          </c:yVal>
          <c:smooth val="0"/>
        </c:ser>
        <c:ser>
          <c:idx val="10"/>
          <c:order val="11"/>
          <c:tx>
            <c:v>Pebble Count Average</c:v>
          </c:tx>
          <c:spPr>
            <a:ln w="38100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none"/>
          </c:marker>
          <c:xVal>
            <c:numRef>
              <c:f>'TC 7'!$P$13:$P$28</c:f>
              <c:numCache>
                <c:formatCode>General</c:formatCode>
                <c:ptCount val="16"/>
                <c:pt idx="0">
                  <c:v>2</c:v>
                </c:pt>
                <c:pt idx="1">
                  <c:v>2.8</c:v>
                </c:pt>
                <c:pt idx="2">
                  <c:v>4</c:v>
                </c:pt>
                <c:pt idx="3">
                  <c:v>5.6</c:v>
                </c:pt>
                <c:pt idx="4">
                  <c:v>8</c:v>
                </c:pt>
                <c:pt idx="5">
                  <c:v>11</c:v>
                </c:pt>
                <c:pt idx="6">
                  <c:v>16</c:v>
                </c:pt>
                <c:pt idx="7">
                  <c:v>22.5</c:v>
                </c:pt>
                <c:pt idx="8">
                  <c:v>32</c:v>
                </c:pt>
                <c:pt idx="9">
                  <c:v>45</c:v>
                </c:pt>
                <c:pt idx="10" formatCode="0.0">
                  <c:v>64</c:v>
                </c:pt>
                <c:pt idx="11">
                  <c:v>90</c:v>
                </c:pt>
                <c:pt idx="12">
                  <c:v>128</c:v>
                </c:pt>
                <c:pt idx="13">
                  <c:v>180</c:v>
                </c:pt>
                <c:pt idx="14">
                  <c:v>256</c:v>
                </c:pt>
                <c:pt idx="15">
                  <c:v>360</c:v>
                </c:pt>
              </c:numCache>
            </c:numRef>
          </c:xVal>
          <c:yVal>
            <c:numRef>
              <c:f>'TC 7'!$W$13:$W$28</c:f>
              <c:numCache>
                <c:formatCode>0.0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0.99009900990099009</c:v>
                </c:pt>
                <c:pt idx="5">
                  <c:v>1.9801980198019802</c:v>
                </c:pt>
                <c:pt idx="6">
                  <c:v>3.9603960396039604</c:v>
                </c:pt>
                <c:pt idx="7">
                  <c:v>6.9306930693069306</c:v>
                </c:pt>
                <c:pt idx="8">
                  <c:v>13.861386138613861</c:v>
                </c:pt>
                <c:pt idx="9">
                  <c:v>37.623762376237622</c:v>
                </c:pt>
                <c:pt idx="10">
                  <c:v>65.346534653465341</c:v>
                </c:pt>
                <c:pt idx="11">
                  <c:v>89.108910891089096</c:v>
                </c:pt>
                <c:pt idx="12">
                  <c:v>99.009900990098998</c:v>
                </c:pt>
                <c:pt idx="13">
                  <c:v>99.999999999999986</c:v>
                </c:pt>
                <c:pt idx="14">
                  <c:v>99.999999999999986</c:v>
                </c:pt>
                <c:pt idx="15">
                  <c:v>99.999999999999986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6231424"/>
        <c:axId val="186237696"/>
      </c:scatterChart>
      <c:valAx>
        <c:axId val="186231424"/>
        <c:scaling>
          <c:logBase val="10"/>
          <c:orientation val="maxMin"/>
          <c:max val="1000"/>
          <c:min val="0.01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Helv"/>
                    <a:ea typeface="Helv"/>
                    <a:cs typeface="Helv"/>
                  </a:defRPr>
                </a:pPr>
                <a:r>
                  <a:rPr lang="en-US"/>
                  <a:t>Grain Size in Millimeters</a:t>
                </a:r>
              </a:p>
            </c:rich>
          </c:tx>
          <c:layout>
            <c:manualLayout>
              <c:xMode val="edge"/>
              <c:yMode val="edge"/>
              <c:x val="0.38670235464227437"/>
              <c:y val="0.8616952199156923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elv"/>
                <a:ea typeface="Helv"/>
                <a:cs typeface="Helv"/>
              </a:defRPr>
            </a:pPr>
            <a:endParaRPr lang="en-US"/>
          </a:p>
        </c:txPr>
        <c:crossAx val="186237696"/>
        <c:crosses val="autoZero"/>
        <c:crossBetween val="midCat"/>
        <c:majorUnit val="10"/>
        <c:minorUnit val="10"/>
      </c:valAx>
      <c:valAx>
        <c:axId val="186237696"/>
        <c:scaling>
          <c:orientation val="minMax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"/>
                <a:ea typeface="Helv"/>
                <a:cs typeface="Helv"/>
              </a:defRPr>
            </a:pPr>
            <a:endParaRPr lang="en-US"/>
          </a:p>
        </c:txPr>
        <c:crossAx val="186231424"/>
        <c:crosses val="max"/>
        <c:crossBetween val="midCat"/>
        <c:majorUnit val="10"/>
        <c:minorUnit val="2"/>
      </c:valAx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egendEntry>
        <c:idx val="8"/>
        <c:delete val="1"/>
      </c:legendEntry>
      <c:legendEntry>
        <c:idx val="9"/>
        <c:delete val="1"/>
      </c:legendEntry>
      <c:layout>
        <c:manualLayout>
          <c:xMode val="edge"/>
          <c:yMode val="edge"/>
          <c:x val="0.54097705639081795"/>
          <c:y val="0.1227217496962333"/>
          <c:w val="0.32082218289565734"/>
          <c:h val="0.1838607726071586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Helv"/>
              <a:ea typeface="Helv"/>
              <a:cs typeface="Helv"/>
            </a:defRPr>
          </a:pPr>
          <a:endParaRPr lang="en-US"/>
        </a:p>
      </c:txPr>
    </c:legend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Helv"/>
          <a:ea typeface="Helv"/>
          <a:cs typeface="Helv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16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67616</xdr:colOff>
      <xdr:row>2</xdr:row>
      <xdr:rowOff>194074</xdr:rowOff>
    </xdr:from>
    <xdr:ext cx="951559" cy="377426"/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13" t="18678" r="70096" b="19182"/>
        <a:stretch/>
      </xdr:blipFill>
      <xdr:spPr>
        <a:xfrm>
          <a:off x="11621441" y="670324"/>
          <a:ext cx="951559" cy="377426"/>
        </a:xfrm>
        <a:prstGeom prst="rect">
          <a:avLst/>
        </a:prstGeom>
      </xdr:spPr>
    </xdr:pic>
    <xdr:clientData/>
  </xdr:oneCellAnchor>
  <xdr:oneCellAnchor>
    <xdr:from>
      <xdr:col>15</xdr:col>
      <xdr:colOff>238126</xdr:colOff>
      <xdr:row>1</xdr:row>
      <xdr:rowOff>21528</xdr:rowOff>
    </xdr:from>
    <xdr:ext cx="2125856" cy="346350"/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53476" y="202503"/>
          <a:ext cx="2125856" cy="346350"/>
        </a:xfrm>
        <a:prstGeom prst="rect">
          <a:avLst/>
        </a:prstGeom>
      </xdr:spPr>
    </xdr:pic>
    <xdr:clientData/>
  </xdr:oneCellAnchor>
  <xdr:oneCellAnchor>
    <xdr:from>
      <xdr:col>30</xdr:col>
      <xdr:colOff>9527</xdr:colOff>
      <xdr:row>2</xdr:row>
      <xdr:rowOff>139064</xdr:rowOff>
    </xdr:from>
    <xdr:ext cx="695323" cy="784861"/>
    <xdr:pic>
      <xdr:nvPicPr>
        <xdr:cNvPr id="4" name="Picture 3"/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13" t="18678" r="70096" b="19182"/>
        <a:stretch/>
      </xdr:blipFill>
      <xdr:spPr>
        <a:xfrm>
          <a:off x="20354927" y="615314"/>
          <a:ext cx="695323" cy="784861"/>
        </a:xfrm>
        <a:prstGeom prst="rect">
          <a:avLst/>
        </a:prstGeom>
      </xdr:spPr>
    </xdr:pic>
    <xdr:clientData/>
  </xdr:oneCellAnchor>
  <xdr:oneCellAnchor>
    <xdr:from>
      <xdr:col>28</xdr:col>
      <xdr:colOff>209550</xdr:colOff>
      <xdr:row>1</xdr:row>
      <xdr:rowOff>38674</xdr:rowOff>
    </xdr:from>
    <xdr:ext cx="1461011" cy="551876"/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59450" y="219649"/>
          <a:ext cx="1461011" cy="551876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2823" cy="628978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0.00829</cdr:x>
      <cdr:y>0.12837</cdr:y>
    </cdr:from>
    <cdr:to>
      <cdr:x>0.03001</cdr:x>
      <cdr:y>0.85325</cdr:y>
    </cdr:to>
    <cdr:sp macro="" textlink="">
      <cdr:nvSpPr>
        <cdr:cNvPr id="56321" name="Text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4647" y="685182"/>
          <a:ext cx="197278" cy="38257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vert="vert270" wrap="square" lIns="27432" tIns="22860" rIns="0" bIns="2286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LinePrinter"/>
            </a:rPr>
            <a:t>Percent Finer Than Size Shown</a:t>
          </a:r>
          <a:endParaRPr lang="en-US"/>
        </a:p>
      </cdr:txBody>
    </cdr:sp>
  </cdr:relSizeAnchor>
  <cdr:relSizeAnchor xmlns:cdr="http://schemas.openxmlformats.org/drawingml/2006/chartDrawing">
    <cdr:from>
      <cdr:x>0.65505</cdr:x>
      <cdr:y>0.82876</cdr:y>
    </cdr:from>
    <cdr:to>
      <cdr:x>0.67578</cdr:x>
      <cdr:y>0.85598</cdr:y>
    </cdr:to>
    <cdr:sp macro="" textlink="">
      <cdr:nvSpPr>
        <cdr:cNvPr id="56322" name="Text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75066" y="5209986"/>
          <a:ext cx="179596" cy="1711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0.2</a:t>
          </a:r>
          <a:endParaRPr lang="en-US"/>
        </a:p>
      </cdr:txBody>
    </cdr:sp>
  </cdr:relSizeAnchor>
  <cdr:relSizeAnchor xmlns:cdr="http://schemas.openxmlformats.org/drawingml/2006/chartDrawing">
    <cdr:from>
      <cdr:x>0.58858</cdr:x>
      <cdr:y>0.82744</cdr:y>
    </cdr:from>
    <cdr:to>
      <cdr:x>0.60931</cdr:x>
      <cdr:y>0.85466</cdr:y>
    </cdr:to>
    <cdr:sp macro="" textlink="">
      <cdr:nvSpPr>
        <cdr:cNvPr id="56323" name="Text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99216" y="5201703"/>
          <a:ext cx="179597" cy="1711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0.5</a:t>
          </a:r>
          <a:endParaRPr lang="en-US"/>
        </a:p>
      </cdr:txBody>
    </cdr:sp>
  </cdr:relSizeAnchor>
  <cdr:relSizeAnchor xmlns:cdr="http://schemas.openxmlformats.org/drawingml/2006/chartDrawing">
    <cdr:from>
      <cdr:x>0.49091</cdr:x>
      <cdr:y>0.82814</cdr:y>
    </cdr:from>
    <cdr:to>
      <cdr:x>0.50177</cdr:x>
      <cdr:y>0.85547</cdr:y>
    </cdr:to>
    <cdr:sp macro="" textlink="">
      <cdr:nvSpPr>
        <cdr:cNvPr id="56324" name="Text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45696" y="5193512"/>
          <a:ext cx="94000" cy="1713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2</a:t>
          </a:r>
          <a:endParaRPr lang="en-US"/>
        </a:p>
      </cdr:txBody>
    </cdr:sp>
  </cdr:relSizeAnchor>
  <cdr:relSizeAnchor xmlns:cdr="http://schemas.openxmlformats.org/drawingml/2006/chartDrawing">
    <cdr:from>
      <cdr:x>0.42788</cdr:x>
      <cdr:y>0.82814</cdr:y>
    </cdr:from>
    <cdr:to>
      <cdr:x>0.43874</cdr:x>
      <cdr:y>0.85547</cdr:y>
    </cdr:to>
    <cdr:sp macro="" textlink="">
      <cdr:nvSpPr>
        <cdr:cNvPr id="56325" name="Text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00568" y="5193512"/>
          <a:ext cx="94000" cy="1713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5</a:t>
          </a:r>
          <a:endParaRPr lang="en-US"/>
        </a:p>
      </cdr:txBody>
    </cdr:sp>
  </cdr:relSizeAnchor>
  <cdr:relSizeAnchor xmlns:cdr="http://schemas.openxmlformats.org/drawingml/2006/chartDrawing">
    <cdr:from>
      <cdr:x>0.32041</cdr:x>
      <cdr:y>0.82725</cdr:y>
    </cdr:from>
    <cdr:to>
      <cdr:x>0.33783</cdr:x>
      <cdr:y>0.85497</cdr:y>
    </cdr:to>
    <cdr:sp macro="" textlink="">
      <cdr:nvSpPr>
        <cdr:cNvPr id="56326" name="Text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88887" y="5195777"/>
          <a:ext cx="150920" cy="1711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20</a:t>
          </a:r>
          <a:endParaRPr lang="en-US"/>
        </a:p>
      </cdr:txBody>
    </cdr:sp>
  </cdr:relSizeAnchor>
  <cdr:relSizeAnchor xmlns:cdr="http://schemas.openxmlformats.org/drawingml/2006/chartDrawing">
    <cdr:from>
      <cdr:x>0.25678</cdr:x>
      <cdr:y>0.82832</cdr:y>
    </cdr:from>
    <cdr:to>
      <cdr:x>0.2742</cdr:x>
      <cdr:y>0.85604</cdr:y>
    </cdr:to>
    <cdr:sp macro="" textlink="">
      <cdr:nvSpPr>
        <cdr:cNvPr id="56328" name="Text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39791" y="5204109"/>
          <a:ext cx="150920" cy="1711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50</a:t>
          </a:r>
          <a:endParaRPr lang="en-US"/>
        </a:p>
      </cdr:txBody>
    </cdr:sp>
  </cdr:relSizeAnchor>
  <cdr:relSizeAnchor xmlns:cdr="http://schemas.openxmlformats.org/drawingml/2006/chartDrawing">
    <cdr:from>
      <cdr:x>0.08536</cdr:x>
      <cdr:y>0.82726</cdr:y>
    </cdr:from>
    <cdr:to>
      <cdr:x>0.10988</cdr:x>
      <cdr:y>0.85497</cdr:y>
    </cdr:to>
    <cdr:sp macro="" textlink="">
      <cdr:nvSpPr>
        <cdr:cNvPr id="56333" name="Text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58983" y="5195824"/>
          <a:ext cx="208100" cy="1711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500</a:t>
          </a:r>
          <a:endParaRPr lang="en-US"/>
        </a:p>
      </cdr:txBody>
    </cdr:sp>
  </cdr:relSizeAnchor>
  <cdr:relSizeAnchor xmlns:cdr="http://schemas.openxmlformats.org/drawingml/2006/chartDrawing">
    <cdr:from>
      <cdr:x>0.43508</cdr:x>
      <cdr:y>0.0032</cdr:y>
    </cdr:from>
    <cdr:to>
      <cdr:x>0.43722</cdr:x>
      <cdr:y>0.02815</cdr:y>
    </cdr:to>
    <cdr:sp macro="" textlink="" fLocksText="0">
      <cdr:nvSpPr>
        <cdr:cNvPr id="56334" name="Text 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62865" y="20043"/>
          <a:ext cx="18530" cy="1565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en-US"/>
        </a:p>
      </cdr:txBody>
    </cdr:sp>
  </cdr:relSizeAnchor>
  <cdr:relSizeAnchor xmlns:cdr="http://schemas.openxmlformats.org/drawingml/2006/chartDrawing">
    <cdr:from>
      <cdr:x>0.04631</cdr:x>
      <cdr:y>0.88873</cdr:y>
    </cdr:from>
    <cdr:to>
      <cdr:x>0.88096</cdr:x>
      <cdr:y>0.9501</cdr:y>
    </cdr:to>
    <cdr:grpSp>
      <cdr:nvGrpSpPr>
        <cdr:cNvPr id="67" name="Group 51"/>
        <cdr:cNvGrpSpPr>
          <a:grpSpLocks xmlns:a="http://schemas.openxmlformats.org/drawingml/2006/main"/>
        </cdr:cNvGrpSpPr>
      </cdr:nvGrpSpPr>
      <cdr:grpSpPr bwMode="auto">
        <a:xfrm xmlns:a="http://schemas.openxmlformats.org/drawingml/2006/main">
          <a:off x="401175" y="5589920"/>
          <a:ext cx="7230426" cy="386004"/>
          <a:chOff x="447262" y="5592054"/>
          <a:chExt cx="7190599" cy="391164"/>
        </a:xfrm>
      </cdr:grpSpPr>
      <cdr:sp macro="" textlink="">
        <cdr:nvSpPr>
          <cdr:cNvPr id="22" name="Rectangle 21"/>
          <cdr:cNvSpPr/>
        </cdr:nvSpPr>
        <cdr:spPr>
          <a:xfrm xmlns:a="http://schemas.openxmlformats.org/drawingml/2006/main">
            <a:off x="1318529" y="5592055"/>
            <a:ext cx="875664" cy="387988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6350">
            <a:solidFill>
              <a:schemeClr val="tx1"/>
            </a:solidFill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23" name="Rectangle 22"/>
          <cdr:cNvSpPr/>
        </cdr:nvSpPr>
        <cdr:spPr>
          <a:xfrm xmlns:a="http://schemas.openxmlformats.org/drawingml/2006/main">
            <a:off x="447262" y="5592054"/>
            <a:ext cx="871267" cy="387988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6350">
            <a:solidFill>
              <a:schemeClr val="tx1"/>
            </a:solidFill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en-US"/>
          </a:p>
        </cdr:txBody>
      </cdr:sp>
      <cdr:grpSp>
        <cdr:nvGrpSpPr>
          <cdr:cNvPr id="74" name="Group 27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2192922" y="5592055"/>
            <a:ext cx="3099664" cy="390836"/>
            <a:chOff x="2192922" y="5592055"/>
            <a:chExt cx="3099664" cy="390836"/>
          </a:xfrm>
        </cdr:grpSpPr>
      </cdr:grpSp>
      <cdr:grpSp>
        <cdr:nvGrpSpPr>
          <cdr:cNvPr id="10704" name="Group 27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2192922" y="5592055"/>
            <a:ext cx="3099664" cy="390836"/>
            <a:chOff x="2192922" y="5592055"/>
            <a:chExt cx="3099664" cy="390836"/>
          </a:xfrm>
        </cdr:grpSpPr>
        <cdr:sp macro="" textlink="">
          <cdr:nvSpPr>
            <cdr:cNvPr id="21" name="Rectangle 20"/>
            <cdr:cNvSpPr/>
          </cdr:nvSpPr>
          <cdr:spPr>
            <a:xfrm xmlns:a="http://schemas.openxmlformats.org/drawingml/2006/main">
              <a:off x="2194192" y="5592055"/>
              <a:ext cx="2147857" cy="198546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6350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  <cdr:grpSp>
          <cdr:nvGrpSpPr>
            <cdr:cNvPr id="80" name="Group 26"/>
            <cdr:cNvGrpSpPr>
              <a:grpSpLocks xmlns:a="http://schemas.openxmlformats.org/drawingml/2006/main"/>
            </cdr:cNvGrpSpPr>
          </cdr:nvGrpSpPr>
          <cdr:grpSpPr bwMode="auto">
            <a:xfrm xmlns:a="http://schemas.openxmlformats.org/drawingml/2006/main">
              <a:off x="2192922" y="5792364"/>
              <a:ext cx="2147578" cy="190527"/>
              <a:chOff x="2192922" y="5792364"/>
              <a:chExt cx="2147578" cy="190527"/>
            </a:xfrm>
          </cdr:grpSpPr>
        </cdr:grpSp>
        <cdr:grpSp>
          <cdr:nvGrpSpPr>
            <cdr:cNvPr id="10714" name="Group 26"/>
            <cdr:cNvGrpSpPr>
              <a:grpSpLocks xmlns:a="http://schemas.openxmlformats.org/drawingml/2006/main"/>
            </cdr:cNvGrpSpPr>
          </cdr:nvGrpSpPr>
          <cdr:grpSpPr bwMode="auto">
            <a:xfrm xmlns:a="http://schemas.openxmlformats.org/drawingml/2006/main">
              <a:off x="2192922" y="5792364"/>
              <a:ext cx="2147578" cy="190527"/>
              <a:chOff x="2192922" y="5792364"/>
              <a:chExt cx="2147578" cy="190527"/>
            </a:xfrm>
          </cdr:grpSpPr>
          <cdr:sp macro="" textlink="">
            <cdr:nvSpPr>
              <cdr:cNvPr id="32" name="Rectangle 31"/>
              <cdr:cNvSpPr/>
            </cdr:nvSpPr>
            <cdr:spPr>
              <a:xfrm xmlns:a="http://schemas.openxmlformats.org/drawingml/2006/main">
                <a:off x="2192922" y="5792365"/>
                <a:ext cx="407867" cy="189044"/>
              </a:xfrm>
              <a:prstGeom xmlns:a="http://schemas.openxmlformats.org/drawingml/2006/main" prst="rect">
                <a:avLst/>
              </a:prstGeom>
              <a:noFill xmlns:a="http://schemas.openxmlformats.org/drawingml/2006/main"/>
              <a:ln xmlns:a="http://schemas.openxmlformats.org/drawingml/2006/main" w="6350">
                <a:solidFill>
                  <a:schemeClr val="tx1"/>
                </a:solidFill>
              </a:ln>
            </cdr:spPr>
            <cdr:style>
              <a:lnRef xmlns:a="http://schemas.openxmlformats.org/drawingml/2006/main" idx="2">
                <a:schemeClr val="accent1">
                  <a:shade val="50000"/>
                </a:schemeClr>
              </a:lnRef>
              <a:fillRef xmlns:a="http://schemas.openxmlformats.org/drawingml/2006/main" idx="1">
                <a:schemeClr val="accent1"/>
              </a:fillRef>
              <a:effectRef xmlns:a="http://schemas.openxmlformats.org/drawingml/2006/main" idx="0">
                <a:schemeClr val="accent1"/>
              </a:effectRef>
              <a:fontRef xmlns:a="http://schemas.openxmlformats.org/drawingml/2006/main" idx="minor">
                <a:schemeClr val="lt1"/>
              </a:fontRef>
            </cdr:style>
            <cdr:txBody>
              <a:bodyPr xmlns:a="http://schemas.openxmlformats.org/drawingml/2006/main"/>
              <a:lstStyle xmlns:a="http://schemas.openxmlformats.org/drawingml/2006/main"/>
              <a:p xmlns:a="http://schemas.openxmlformats.org/drawingml/2006/main">
                <a:endParaRPr lang="en-US"/>
              </a:p>
            </cdr:txBody>
          </cdr:sp>
          <cdr:sp macro="" textlink="">
            <cdr:nvSpPr>
              <cdr:cNvPr id="33" name="Rectangle 32"/>
              <cdr:cNvSpPr/>
            </cdr:nvSpPr>
            <cdr:spPr>
              <a:xfrm xmlns:a="http://schemas.openxmlformats.org/drawingml/2006/main">
                <a:off x="2602992" y="5792364"/>
                <a:ext cx="472802" cy="189045"/>
              </a:xfrm>
              <a:prstGeom xmlns:a="http://schemas.openxmlformats.org/drawingml/2006/main" prst="rect">
                <a:avLst/>
              </a:prstGeom>
              <a:noFill xmlns:a="http://schemas.openxmlformats.org/drawingml/2006/main"/>
              <a:ln xmlns:a="http://schemas.openxmlformats.org/drawingml/2006/main" w="6350">
                <a:solidFill>
                  <a:schemeClr val="tx1"/>
                </a:solidFill>
              </a:ln>
            </cdr:spPr>
            <cdr:style>
              <a:lnRef xmlns:a="http://schemas.openxmlformats.org/drawingml/2006/main" idx="2">
                <a:schemeClr val="accent1">
                  <a:shade val="50000"/>
                </a:schemeClr>
              </a:lnRef>
              <a:fillRef xmlns:a="http://schemas.openxmlformats.org/drawingml/2006/main" idx="1">
                <a:schemeClr val="accent1"/>
              </a:fillRef>
              <a:effectRef xmlns:a="http://schemas.openxmlformats.org/drawingml/2006/main" idx="0">
                <a:schemeClr val="accent1"/>
              </a:effectRef>
              <a:fontRef xmlns:a="http://schemas.openxmlformats.org/drawingml/2006/main" idx="minor">
                <a:schemeClr val="lt1"/>
              </a:fontRef>
            </cdr:style>
            <cdr:txBody>
              <a:bodyPr xmlns:a="http://schemas.openxmlformats.org/drawingml/2006/main"/>
              <a:lstStyle xmlns:a="http://schemas.openxmlformats.org/drawingml/2006/main"/>
              <a:p xmlns:a="http://schemas.openxmlformats.org/drawingml/2006/main">
                <a:endParaRPr lang="en-US"/>
              </a:p>
            </cdr:txBody>
          </cdr:sp>
          <cdr:sp macro="" textlink="">
            <cdr:nvSpPr>
              <cdr:cNvPr id="34" name="Rectangle 33"/>
              <cdr:cNvSpPr/>
            </cdr:nvSpPr>
            <cdr:spPr>
              <a:xfrm xmlns:a="http://schemas.openxmlformats.org/drawingml/2006/main">
                <a:off x="3073554" y="5792365"/>
                <a:ext cx="376309" cy="189046"/>
              </a:xfrm>
              <a:prstGeom xmlns:a="http://schemas.openxmlformats.org/drawingml/2006/main" prst="rect">
                <a:avLst/>
              </a:prstGeom>
              <a:noFill xmlns:a="http://schemas.openxmlformats.org/drawingml/2006/main"/>
              <a:ln xmlns:a="http://schemas.openxmlformats.org/drawingml/2006/main" w="6350">
                <a:solidFill>
                  <a:schemeClr val="tx1"/>
                </a:solidFill>
              </a:ln>
            </cdr:spPr>
            <cdr:style>
              <a:lnRef xmlns:a="http://schemas.openxmlformats.org/drawingml/2006/main" idx="2">
                <a:schemeClr val="accent1">
                  <a:shade val="50000"/>
                </a:schemeClr>
              </a:lnRef>
              <a:fillRef xmlns:a="http://schemas.openxmlformats.org/drawingml/2006/main" idx="1">
                <a:schemeClr val="accent1"/>
              </a:fillRef>
              <a:effectRef xmlns:a="http://schemas.openxmlformats.org/drawingml/2006/main" idx="0">
                <a:schemeClr val="accent1"/>
              </a:effectRef>
              <a:fontRef xmlns:a="http://schemas.openxmlformats.org/drawingml/2006/main" idx="minor">
                <a:schemeClr val="lt1"/>
              </a:fontRef>
            </cdr:style>
            <cdr:txBody>
              <a:bodyPr xmlns:a="http://schemas.openxmlformats.org/drawingml/2006/main"/>
              <a:lstStyle xmlns:a="http://schemas.openxmlformats.org/drawingml/2006/main"/>
              <a:p xmlns:a="http://schemas.openxmlformats.org/drawingml/2006/main">
                <a:endParaRPr lang="en-US"/>
              </a:p>
            </cdr:txBody>
          </cdr:sp>
          <cdr:sp macro="" textlink="">
            <cdr:nvSpPr>
              <cdr:cNvPr id="35" name="Rectangle 34"/>
              <cdr:cNvSpPr/>
            </cdr:nvSpPr>
            <cdr:spPr>
              <a:xfrm xmlns:a="http://schemas.openxmlformats.org/drawingml/2006/main">
                <a:off x="3448833" y="5792365"/>
                <a:ext cx="428535" cy="187678"/>
              </a:xfrm>
              <a:prstGeom xmlns:a="http://schemas.openxmlformats.org/drawingml/2006/main" prst="rect">
                <a:avLst/>
              </a:prstGeom>
              <a:noFill xmlns:a="http://schemas.openxmlformats.org/drawingml/2006/main"/>
              <a:ln xmlns:a="http://schemas.openxmlformats.org/drawingml/2006/main" w="6350">
                <a:solidFill>
                  <a:schemeClr val="tx1"/>
                </a:solidFill>
              </a:ln>
            </cdr:spPr>
            <cdr:style>
              <a:lnRef xmlns:a="http://schemas.openxmlformats.org/drawingml/2006/main" idx="2">
                <a:schemeClr val="accent1">
                  <a:shade val="50000"/>
                </a:schemeClr>
              </a:lnRef>
              <a:fillRef xmlns:a="http://schemas.openxmlformats.org/drawingml/2006/main" idx="1">
                <a:schemeClr val="accent1"/>
              </a:fillRef>
              <a:effectRef xmlns:a="http://schemas.openxmlformats.org/drawingml/2006/main" idx="0">
                <a:schemeClr val="accent1"/>
              </a:effectRef>
              <a:fontRef xmlns:a="http://schemas.openxmlformats.org/drawingml/2006/main" idx="minor">
                <a:schemeClr val="lt1"/>
              </a:fontRef>
            </cdr:style>
            <cdr:txBody>
              <a:bodyPr xmlns:a="http://schemas.openxmlformats.org/drawingml/2006/main"/>
              <a:lstStyle xmlns:a="http://schemas.openxmlformats.org/drawingml/2006/main"/>
              <a:p xmlns:a="http://schemas.openxmlformats.org/drawingml/2006/main">
                <a:endParaRPr lang="en-US"/>
              </a:p>
            </cdr:txBody>
          </cdr:sp>
          <cdr:sp macro="" textlink="">
            <cdr:nvSpPr>
              <cdr:cNvPr id="36" name="Rectangle 35"/>
              <cdr:cNvSpPr/>
            </cdr:nvSpPr>
            <cdr:spPr>
              <a:xfrm xmlns:a="http://schemas.openxmlformats.org/drawingml/2006/main">
                <a:off x="3879054" y="5792391"/>
                <a:ext cx="461446" cy="190500"/>
              </a:xfrm>
              <a:prstGeom xmlns:a="http://schemas.openxmlformats.org/drawingml/2006/main" prst="rect">
                <a:avLst/>
              </a:prstGeom>
              <a:noFill xmlns:a="http://schemas.openxmlformats.org/drawingml/2006/main"/>
              <a:ln xmlns:a="http://schemas.openxmlformats.org/drawingml/2006/main" w="6350">
                <a:solidFill>
                  <a:schemeClr val="tx1"/>
                </a:solidFill>
              </a:ln>
            </cdr:spPr>
            <cdr:style>
              <a:lnRef xmlns:a="http://schemas.openxmlformats.org/drawingml/2006/main" idx="2">
                <a:schemeClr val="accent1">
                  <a:shade val="50000"/>
                </a:schemeClr>
              </a:lnRef>
              <a:fillRef xmlns:a="http://schemas.openxmlformats.org/drawingml/2006/main" idx="1">
                <a:schemeClr val="accent1"/>
              </a:fillRef>
              <a:effectRef xmlns:a="http://schemas.openxmlformats.org/drawingml/2006/main" idx="0">
                <a:schemeClr val="accent1"/>
              </a:effectRef>
              <a:fontRef xmlns:a="http://schemas.openxmlformats.org/drawingml/2006/main" idx="minor">
                <a:schemeClr val="lt1"/>
              </a:fontRef>
            </cdr:style>
            <cdr:txBody>
              <a:bodyPr xmlns:a="http://schemas.openxmlformats.org/drawingml/2006/main"/>
              <a:lstStyle xmlns:a="http://schemas.openxmlformats.org/drawingml/2006/main"/>
              <a:p xmlns:a="http://schemas.openxmlformats.org/drawingml/2006/main">
                <a:endParaRPr lang="en-US"/>
              </a:p>
            </cdr:txBody>
          </cdr:sp>
        </cdr:grpSp>
      </cdr:grpSp>
      <cdr:grpSp>
        <cdr:nvGrpSpPr>
          <cdr:cNvPr id="78" name="Group 36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4339239" y="5592597"/>
            <a:ext cx="2162540" cy="390621"/>
            <a:chOff x="4339239" y="5592597"/>
            <a:chExt cx="2162540" cy="390621"/>
          </a:xfrm>
        </cdr:grpSpPr>
      </cdr:grpSp>
      <cdr:grpSp>
        <cdr:nvGrpSpPr>
          <cdr:cNvPr id="10706" name="Group 36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4339239" y="5592597"/>
            <a:ext cx="2162540" cy="390621"/>
            <a:chOff x="4339239" y="5592597"/>
            <a:chExt cx="2162540" cy="390621"/>
          </a:xfrm>
        </cdr:grpSpPr>
        <cdr:sp macro="" textlink="">
          <cdr:nvSpPr>
            <cdr:cNvPr id="3" name="Rectangle 2"/>
            <cdr:cNvSpPr/>
          </cdr:nvSpPr>
          <cdr:spPr>
            <a:xfrm xmlns:a="http://schemas.openxmlformats.org/drawingml/2006/main">
              <a:off x="5743799" y="5794546"/>
              <a:ext cx="347564" cy="188343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6350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  <cdr:sp macro="" textlink="">
          <cdr:nvSpPr>
            <cdr:cNvPr id="19" name="Rectangle 18"/>
            <cdr:cNvSpPr/>
          </cdr:nvSpPr>
          <cdr:spPr>
            <a:xfrm xmlns:a="http://schemas.openxmlformats.org/drawingml/2006/main">
              <a:off x="5201449" y="5789820"/>
              <a:ext cx="542480" cy="191151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6350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  <cdr:sp macro="" textlink="">
          <cdr:nvSpPr>
            <cdr:cNvPr id="20" name="Rectangle 19"/>
            <cdr:cNvSpPr/>
          </cdr:nvSpPr>
          <cdr:spPr>
            <a:xfrm xmlns:a="http://schemas.openxmlformats.org/drawingml/2006/main">
              <a:off x="4339239" y="5789505"/>
              <a:ext cx="430643" cy="190539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6350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  <cdr:sp macro="" textlink="">
          <cdr:nvSpPr>
            <cdr:cNvPr id="41" name="Rectangle 40"/>
            <cdr:cNvSpPr/>
          </cdr:nvSpPr>
          <cdr:spPr>
            <a:xfrm xmlns:a="http://schemas.openxmlformats.org/drawingml/2006/main">
              <a:off x="4762505" y="5792391"/>
              <a:ext cx="438944" cy="190827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6350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  <cdr:sp macro="" textlink="">
          <cdr:nvSpPr>
            <cdr:cNvPr id="42" name="Rectangle 41"/>
            <cdr:cNvSpPr/>
          </cdr:nvSpPr>
          <cdr:spPr>
            <a:xfrm xmlns:a="http://schemas.openxmlformats.org/drawingml/2006/main">
              <a:off x="4340500" y="5592597"/>
              <a:ext cx="2161279" cy="197222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6350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</cdr:grpSp>
    </cdr:grpSp>
  </cdr:relSizeAnchor>
  <cdr:relSizeAnchor xmlns:cdr="http://schemas.openxmlformats.org/drawingml/2006/chartDrawing">
    <cdr:from>
      <cdr:x>0.05578</cdr:x>
      <cdr:y>0.88776</cdr:y>
    </cdr:from>
    <cdr:to>
      <cdr:x>0.85896</cdr:x>
      <cdr:y>0.95134</cdr:y>
    </cdr:to>
    <cdr:grpSp>
      <cdr:nvGrpSpPr>
        <cdr:cNvPr id="68" name="Group 25"/>
        <cdr:cNvGrpSpPr>
          <a:grpSpLocks xmlns:a="http://schemas.openxmlformats.org/drawingml/2006/main"/>
        </cdr:cNvGrpSpPr>
      </cdr:nvGrpSpPr>
      <cdr:grpSpPr bwMode="auto">
        <a:xfrm xmlns:a="http://schemas.openxmlformats.org/drawingml/2006/main">
          <a:off x="483212" y="5583819"/>
          <a:ext cx="6957806" cy="399904"/>
          <a:chOff x="531213" y="5587532"/>
          <a:chExt cx="6920887" cy="403554"/>
        </a:xfrm>
      </cdr:grpSpPr>
      <cdr:sp macro="" textlink="">
        <cdr:nvSpPr>
          <cdr:cNvPr id="2" name="TextBox 1"/>
          <cdr:cNvSpPr txBox="1"/>
        </cdr:nvSpPr>
        <cdr:spPr>
          <a:xfrm xmlns:a="http://schemas.openxmlformats.org/drawingml/2006/main">
            <a:off x="1386010" y="5679291"/>
            <a:ext cx="727112" cy="250533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vertOverflow="clip" wrap="square" rtlCol="0"/>
          <a:lstStyle xmlns:a="http://schemas.openxmlformats.org/drawingml/2006/main"/>
          <a:p xmlns:a="http://schemas.openxmlformats.org/drawingml/2006/main">
            <a:r>
              <a:rPr lang="en-US" sz="900" b="1" i="0" u="none" strike="noStrike" kern="1200" baseline="0">
                <a:solidFill>
                  <a:srgbClr val="000000"/>
                </a:solidFill>
                <a:latin typeface="Helv"/>
                <a:ea typeface="Helv"/>
                <a:cs typeface="Helv"/>
              </a:rPr>
              <a:t>Cobbles</a:t>
            </a:r>
          </a:p>
        </cdr:txBody>
      </cdr:sp>
      <cdr:sp macro="" textlink="">
        <cdr:nvSpPr>
          <cdr:cNvPr id="16" name="TextBox 1"/>
          <cdr:cNvSpPr txBox="1"/>
        </cdr:nvSpPr>
        <cdr:spPr>
          <a:xfrm xmlns:a="http://schemas.openxmlformats.org/drawingml/2006/main">
            <a:off x="531213" y="5674017"/>
            <a:ext cx="795995" cy="250533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squar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en-US" sz="900" b="1" i="0" u="none" strike="noStrike" kern="1200" baseline="0">
                <a:solidFill>
                  <a:srgbClr val="000000"/>
                </a:solidFill>
                <a:latin typeface="Helv"/>
                <a:ea typeface="Helv"/>
                <a:cs typeface="Helv"/>
              </a:rPr>
              <a:t>Boulders</a:t>
            </a:r>
          </a:p>
        </cdr:txBody>
      </cdr:sp>
      <cdr:grpSp>
        <cdr:nvGrpSpPr>
          <cdr:cNvPr id="70" name="Group 24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4393302" y="5599506"/>
            <a:ext cx="1706599" cy="385627"/>
            <a:chOff x="4393302" y="5599506"/>
            <a:chExt cx="1706599" cy="385627"/>
          </a:xfrm>
        </cdr:grpSpPr>
      </cdr:grpSp>
      <cdr:grpSp>
        <cdr:nvGrpSpPr>
          <cdr:cNvPr id="10687" name="Group 24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4393302" y="5599506"/>
            <a:ext cx="1706599" cy="385627"/>
            <a:chOff x="4393302" y="5599506"/>
            <a:chExt cx="1706599" cy="385627"/>
          </a:xfrm>
        </cdr:grpSpPr>
        <cdr:sp macro="" textlink="">
          <cdr:nvSpPr>
            <cdr:cNvPr id="17" name="TextBox 1"/>
            <cdr:cNvSpPr txBox="1"/>
          </cdr:nvSpPr>
          <cdr:spPr>
            <a:xfrm xmlns:a="http://schemas.openxmlformats.org/drawingml/2006/main">
              <a:off x="5033486" y="5599506"/>
              <a:ext cx="713017" cy="204858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Sand</a:t>
              </a:r>
            </a:p>
          </cdr:txBody>
        </cdr:sp>
        <cdr:sp macro="" textlink="">
          <cdr:nvSpPr>
            <cdr:cNvPr id="43" name="TextBox 1"/>
            <cdr:cNvSpPr txBox="1"/>
          </cdr:nvSpPr>
          <cdr:spPr>
            <a:xfrm xmlns:a="http://schemas.openxmlformats.org/drawingml/2006/main">
              <a:off x="4393302" y="5795567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VC</a:t>
              </a:r>
            </a:p>
          </cdr:txBody>
        </cdr:sp>
        <cdr:sp macro="" textlink="">
          <cdr:nvSpPr>
            <cdr:cNvPr id="45" name="TextBox 1"/>
            <cdr:cNvSpPr txBox="1"/>
          </cdr:nvSpPr>
          <cdr:spPr>
            <a:xfrm xmlns:a="http://schemas.openxmlformats.org/drawingml/2006/main">
              <a:off x="4810284" y="5795532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C</a:t>
              </a:r>
            </a:p>
          </cdr:txBody>
        </cdr:sp>
        <cdr:sp macro="" textlink="">
          <cdr:nvSpPr>
            <cdr:cNvPr id="47" name="TextBox 1"/>
            <cdr:cNvSpPr txBox="1"/>
          </cdr:nvSpPr>
          <cdr:spPr>
            <a:xfrm xmlns:a="http://schemas.openxmlformats.org/drawingml/2006/main">
              <a:off x="5283229" y="5787500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M</a:t>
              </a:r>
            </a:p>
          </cdr:txBody>
        </cdr:sp>
        <cdr:sp macro="" textlink="">
          <cdr:nvSpPr>
            <cdr:cNvPr id="49" name="TextBox 1"/>
            <cdr:cNvSpPr txBox="1"/>
          </cdr:nvSpPr>
          <cdr:spPr>
            <a:xfrm xmlns:a="http://schemas.openxmlformats.org/drawingml/2006/main">
              <a:off x="5742794" y="5809680"/>
              <a:ext cx="357107" cy="17205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F</a:t>
              </a:r>
            </a:p>
          </cdr:txBody>
        </cdr:sp>
      </cdr:grpSp>
      <cdr:grpSp>
        <cdr:nvGrpSpPr>
          <cdr:cNvPr id="72" name="Group 23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2229461" y="5593973"/>
            <a:ext cx="2034156" cy="391160"/>
            <a:chOff x="2229461" y="5593973"/>
            <a:chExt cx="2034156" cy="391160"/>
          </a:xfrm>
        </cdr:grpSpPr>
      </cdr:grpSp>
      <cdr:grpSp>
        <cdr:nvGrpSpPr>
          <cdr:cNvPr id="10689" name="Group 23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2229461" y="5593973"/>
            <a:ext cx="2034156" cy="391160"/>
            <a:chOff x="2229461" y="5593973"/>
            <a:chExt cx="2034156" cy="391160"/>
          </a:xfrm>
        </cdr:grpSpPr>
        <cdr:sp macro="" textlink="">
          <cdr:nvSpPr>
            <cdr:cNvPr id="12" name="TextBox 1"/>
            <cdr:cNvSpPr txBox="1"/>
          </cdr:nvSpPr>
          <cdr:spPr>
            <a:xfrm xmlns:a="http://schemas.openxmlformats.org/drawingml/2006/main">
              <a:off x="2941335" y="5593973"/>
              <a:ext cx="713017" cy="22126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Gravel</a:t>
              </a:r>
            </a:p>
          </cdr:txBody>
        </cdr:sp>
        <cdr:sp macro="" textlink="">
          <cdr:nvSpPr>
            <cdr:cNvPr id="14" name="TextBox 1"/>
            <cdr:cNvSpPr txBox="1"/>
          </cdr:nvSpPr>
          <cdr:spPr>
            <a:xfrm xmlns:a="http://schemas.openxmlformats.org/drawingml/2006/main">
              <a:off x="2229461" y="5793291"/>
              <a:ext cx="36682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VC</a:t>
              </a:r>
            </a:p>
          </cdr:txBody>
        </cdr:sp>
        <cdr:sp macro="" textlink="">
          <cdr:nvSpPr>
            <cdr:cNvPr id="44" name="TextBox 1"/>
            <cdr:cNvSpPr txBox="1"/>
          </cdr:nvSpPr>
          <cdr:spPr>
            <a:xfrm xmlns:a="http://schemas.openxmlformats.org/drawingml/2006/main">
              <a:off x="2677712" y="5795532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C</a:t>
              </a:r>
            </a:p>
          </cdr:txBody>
        </cdr:sp>
        <cdr:sp macro="" textlink="">
          <cdr:nvSpPr>
            <cdr:cNvPr id="46" name="TextBox 1"/>
            <cdr:cNvSpPr txBox="1"/>
          </cdr:nvSpPr>
          <cdr:spPr>
            <a:xfrm xmlns:a="http://schemas.openxmlformats.org/drawingml/2006/main">
              <a:off x="3088790" y="5795531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M</a:t>
              </a:r>
            </a:p>
          </cdr:txBody>
        </cdr:sp>
        <cdr:sp macro="" textlink="">
          <cdr:nvSpPr>
            <cdr:cNvPr id="48" name="TextBox 1"/>
            <cdr:cNvSpPr txBox="1"/>
          </cdr:nvSpPr>
          <cdr:spPr>
            <a:xfrm xmlns:a="http://schemas.openxmlformats.org/drawingml/2006/main">
              <a:off x="3493805" y="5795567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F</a:t>
              </a:r>
            </a:p>
          </cdr:txBody>
        </cdr:sp>
        <cdr:sp macro="" textlink="">
          <cdr:nvSpPr>
            <cdr:cNvPr id="50" name="TextBox 1"/>
            <cdr:cNvSpPr txBox="1"/>
          </cdr:nvSpPr>
          <cdr:spPr>
            <a:xfrm xmlns:a="http://schemas.openxmlformats.org/drawingml/2006/main">
              <a:off x="3916771" y="5789578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VF</a:t>
              </a:r>
            </a:p>
          </cdr:txBody>
        </cdr:sp>
      </cdr:grpSp>
    </cdr:grpSp>
  </cdr:relSizeAnchor>
  <cdr:relSizeAnchor xmlns:cdr="http://schemas.openxmlformats.org/drawingml/2006/chartDrawing">
    <cdr:from>
      <cdr:x>0.81519</cdr:x>
      <cdr:y>0.82888</cdr:y>
    </cdr:from>
    <cdr:to>
      <cdr:x>0.84251</cdr:x>
      <cdr:y>0.85614</cdr:y>
    </cdr:to>
    <cdr:sp macro="" textlink="">
      <cdr:nvSpPr>
        <cdr:cNvPr id="75" name="Text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62481" y="5210726"/>
          <a:ext cx="236668" cy="1713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0.02</a:t>
          </a:r>
          <a:endParaRPr lang="en-US"/>
        </a:p>
      </cdr:txBody>
    </cdr:sp>
  </cdr:relSizeAnchor>
  <cdr:relSizeAnchor xmlns:cdr="http://schemas.openxmlformats.org/drawingml/2006/chartDrawing">
    <cdr:from>
      <cdr:x>0.75061</cdr:x>
      <cdr:y>0.8289</cdr:y>
    </cdr:from>
    <cdr:to>
      <cdr:x>0.77792</cdr:x>
      <cdr:y>0.85616</cdr:y>
    </cdr:to>
    <cdr:sp macro="" textlink="">
      <cdr:nvSpPr>
        <cdr:cNvPr id="76" name="Text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02952" y="5210865"/>
          <a:ext cx="236668" cy="1713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0.05</a:t>
          </a:r>
          <a:endParaRPr lang="en-US"/>
        </a:p>
      </cdr:txBody>
    </cdr:sp>
  </cdr:relSizeAnchor>
  <cdr:relSizeAnchor xmlns:cdr="http://schemas.openxmlformats.org/drawingml/2006/chartDrawing">
    <cdr:from>
      <cdr:x>0.70157</cdr:x>
      <cdr:y>0.91907</cdr:y>
    </cdr:from>
    <cdr:to>
      <cdr:x>0.74898</cdr:x>
      <cdr:y>0.94981</cdr:y>
    </cdr:to>
    <cdr:sp macro="" textlink="">
      <cdr:nvSpPr>
        <cdr:cNvPr id="91" name="Rectangle 90"/>
        <cdr:cNvSpPr/>
      </cdr:nvSpPr>
      <cdr:spPr bwMode="auto">
        <a:xfrm xmlns:a="http://schemas.openxmlformats.org/drawingml/2006/main">
          <a:off x="6078141" y="5777706"/>
          <a:ext cx="410765" cy="19327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635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0.70744</cdr:x>
      <cdr:y>0.92001</cdr:y>
    </cdr:from>
    <cdr:to>
      <cdr:x>0.74757</cdr:x>
      <cdr:y>0.95</cdr:y>
    </cdr:to>
    <cdr:sp macro="" textlink="">
      <cdr:nvSpPr>
        <cdr:cNvPr id="92" name="TextBox 1"/>
        <cdr:cNvSpPr txBox="1"/>
      </cdr:nvSpPr>
      <cdr:spPr bwMode="auto">
        <a:xfrm xmlns:a="http://schemas.openxmlformats.org/drawingml/2006/main">
          <a:off x="6128941" y="5783659"/>
          <a:ext cx="347754" cy="1884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900" b="1" i="0" u="none" strike="noStrike" kern="1200" baseline="0">
              <a:solidFill>
                <a:srgbClr val="000000"/>
              </a:solidFill>
              <a:latin typeface="Helv"/>
              <a:ea typeface="Helv"/>
              <a:cs typeface="Helv"/>
            </a:rPr>
            <a:t>VF</a:t>
          </a:r>
        </a:p>
      </cdr:txBody>
    </cdr:sp>
  </cdr:relSizeAnchor>
  <cdr:relSizeAnchor xmlns:cdr="http://schemas.openxmlformats.org/drawingml/2006/chartDrawing">
    <cdr:from>
      <cdr:x>0.74877</cdr:x>
      <cdr:y>0.88836</cdr:y>
    </cdr:from>
    <cdr:to>
      <cdr:x>0.87838</cdr:x>
      <cdr:y>0.94976</cdr:y>
    </cdr:to>
    <cdr:sp macro="" textlink="">
      <cdr:nvSpPr>
        <cdr:cNvPr id="93" name="Rectangle 92"/>
        <cdr:cNvSpPr/>
      </cdr:nvSpPr>
      <cdr:spPr bwMode="auto">
        <a:xfrm xmlns:a="http://schemas.openxmlformats.org/drawingml/2006/main">
          <a:off x="6487026" y="5584658"/>
          <a:ext cx="1122949" cy="38601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635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0.77083</cdr:x>
      <cdr:y>0.90202</cdr:y>
    </cdr:from>
    <cdr:to>
      <cdr:x>0.85335</cdr:x>
      <cdr:y>0.93442</cdr:y>
    </cdr:to>
    <cdr:sp macro="" textlink="">
      <cdr:nvSpPr>
        <cdr:cNvPr id="108" name="TextBox 1"/>
        <cdr:cNvSpPr txBox="1"/>
      </cdr:nvSpPr>
      <cdr:spPr bwMode="auto">
        <a:xfrm xmlns:a="http://schemas.openxmlformats.org/drawingml/2006/main">
          <a:off x="6678194" y="5670551"/>
          <a:ext cx="714883" cy="2036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900" b="1" i="0" u="none" strike="noStrike" kern="1200" baseline="0">
              <a:solidFill>
                <a:srgbClr val="000000"/>
              </a:solidFill>
              <a:latin typeface="Helv"/>
              <a:ea typeface="Helv"/>
              <a:cs typeface="Helv"/>
            </a:rPr>
            <a:t>Silt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G99"/>
  <sheetViews>
    <sheetView workbookViewId="0">
      <selection activeCell="N55" sqref="N55"/>
    </sheetView>
  </sheetViews>
  <sheetFormatPr defaultColWidth="8.85546875" defaultRowHeight="14.25" x14ac:dyDescent="0.2"/>
  <cols>
    <col min="1" max="1" width="8.85546875" style="1"/>
    <col min="2" max="2" width="6.7109375" style="1" customWidth="1"/>
    <col min="3" max="3" width="9.7109375" style="1" customWidth="1"/>
    <col min="4" max="4" width="10.5703125" style="1" customWidth="1"/>
    <col min="5" max="6" width="9.7109375" style="1" customWidth="1"/>
    <col min="7" max="7" width="6.7109375" style="1" customWidth="1"/>
    <col min="8" max="8" width="6.7109375" style="7" customWidth="1"/>
    <col min="9" max="9" width="6.7109375" style="8" customWidth="1"/>
    <col min="10" max="13" width="9.7109375" style="8" customWidth="1"/>
    <col min="14" max="16" width="6.7109375" style="8" customWidth="1"/>
    <col min="17" max="20" width="9.7109375" style="8" customWidth="1"/>
    <col min="21" max="22" width="6.7109375" style="1" customWidth="1"/>
    <col min="23" max="23" width="8.28515625" style="1" customWidth="1"/>
    <col min="24" max="24" width="16.7109375" style="1" customWidth="1"/>
    <col min="25" max="25" width="14.85546875" style="1" bestFit="1" customWidth="1"/>
    <col min="26" max="26" width="15.7109375" style="1" customWidth="1"/>
    <col min="27" max="30" width="15.7109375" style="8" customWidth="1"/>
    <col min="31" max="31" width="11.140625" style="8" customWidth="1"/>
    <col min="32" max="32" width="12.7109375" style="1" customWidth="1"/>
    <col min="33" max="33" width="9.140625" style="1" customWidth="1"/>
    <col min="34" max="16384" width="8.85546875" style="1"/>
  </cols>
  <sheetData>
    <row r="1" spans="2:33" x14ac:dyDescent="0.2">
      <c r="H1" s="2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AA1" s="1"/>
      <c r="AB1" s="1"/>
      <c r="AC1" s="1"/>
      <c r="AD1" s="1"/>
      <c r="AE1" s="1"/>
    </row>
    <row r="2" spans="2:33" ht="23.25" x14ac:dyDescent="0.35">
      <c r="B2" s="89" t="s">
        <v>0</v>
      </c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X2" s="89" t="s">
        <v>0</v>
      </c>
      <c r="Y2" s="89"/>
      <c r="Z2" s="89"/>
      <c r="AA2" s="89"/>
      <c r="AB2" s="89"/>
      <c r="AC2" s="89"/>
      <c r="AD2" s="89"/>
      <c r="AE2" s="89"/>
      <c r="AF2" s="3"/>
    </row>
    <row r="3" spans="2:33" ht="23.25" x14ac:dyDescent="0.35">
      <c r="B3" s="4"/>
      <c r="C3" s="4"/>
      <c r="D3" s="4"/>
      <c r="E3" s="4"/>
      <c r="F3" s="4"/>
      <c r="G3" s="4"/>
      <c r="H3" s="5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3"/>
      <c r="X3" s="4"/>
      <c r="Y3" s="4"/>
      <c r="Z3" s="4"/>
      <c r="AA3" s="4"/>
      <c r="AB3" s="4"/>
      <c r="AC3" s="4"/>
      <c r="AD3" s="4"/>
      <c r="AE3" s="4"/>
      <c r="AF3" s="3"/>
    </row>
    <row r="4" spans="2:33" x14ac:dyDescent="0.2">
      <c r="B4" s="6" t="s">
        <v>1</v>
      </c>
      <c r="C4" s="6"/>
      <c r="D4" s="6" t="s">
        <v>2</v>
      </c>
      <c r="E4" s="6"/>
      <c r="F4" s="6"/>
      <c r="G4" s="6"/>
      <c r="J4" s="1"/>
      <c r="K4" s="6" t="s">
        <v>3</v>
      </c>
      <c r="L4" s="6" t="s">
        <v>43</v>
      </c>
      <c r="M4" s="6"/>
      <c r="N4" s="6"/>
      <c r="O4" s="6"/>
      <c r="P4" s="6"/>
      <c r="Q4" s="6"/>
      <c r="R4" s="6"/>
      <c r="S4" s="6"/>
      <c r="T4" s="6"/>
      <c r="X4" s="8" t="s">
        <v>1</v>
      </c>
      <c r="Y4" s="6"/>
      <c r="Z4" s="6"/>
      <c r="AA4" s="1" t="s">
        <v>4</v>
      </c>
      <c r="AB4" s="6"/>
      <c r="AC4" s="6"/>
      <c r="AD4" s="6"/>
    </row>
    <row r="5" spans="2:33" x14ac:dyDescent="0.2">
      <c r="B5" s="9" t="s">
        <v>5</v>
      </c>
      <c r="C5" s="9"/>
      <c r="D5" s="9" t="s">
        <v>6</v>
      </c>
      <c r="E5" s="9"/>
      <c r="F5" s="9"/>
      <c r="G5" s="9"/>
      <c r="J5" s="1"/>
      <c r="K5" s="9" t="s">
        <v>7</v>
      </c>
      <c r="L5" s="9"/>
      <c r="M5" s="9"/>
      <c r="N5" s="9"/>
      <c r="O5" s="9"/>
      <c r="P5" s="9"/>
      <c r="Q5" s="9"/>
      <c r="R5" s="9"/>
      <c r="S5" s="9"/>
      <c r="T5" s="9"/>
      <c r="X5" s="8" t="s">
        <v>5</v>
      </c>
      <c r="Y5" s="9"/>
      <c r="Z5" s="9"/>
      <c r="AA5" s="1" t="s">
        <v>8</v>
      </c>
      <c r="AB5" s="9"/>
      <c r="AC5" s="9"/>
      <c r="AD5" s="9"/>
    </row>
    <row r="6" spans="2:33" x14ac:dyDescent="0.2">
      <c r="B6" s="9" t="s">
        <v>9</v>
      </c>
      <c r="C6" s="9"/>
      <c r="D6" s="10">
        <v>41537</v>
      </c>
      <c r="E6" s="11">
        <v>0.70833333333333337</v>
      </c>
      <c r="F6" s="9"/>
      <c r="G6" s="9"/>
      <c r="J6" s="1"/>
      <c r="K6" s="9" t="s">
        <v>10</v>
      </c>
      <c r="L6" s="9"/>
      <c r="M6" s="9" t="s">
        <v>36</v>
      </c>
      <c r="N6" s="9"/>
      <c r="O6" s="9"/>
      <c r="P6" s="9"/>
      <c r="Q6" s="9"/>
      <c r="R6" s="9"/>
      <c r="S6" s="9"/>
      <c r="T6" s="9"/>
      <c r="U6" s="9"/>
      <c r="V6" s="9"/>
      <c r="X6" s="8" t="s">
        <v>9</v>
      </c>
      <c r="Y6" s="10"/>
      <c r="Z6" s="11"/>
      <c r="AA6" s="8" t="s">
        <v>11</v>
      </c>
      <c r="AB6" s="9"/>
      <c r="AC6" s="9"/>
      <c r="AD6" s="12"/>
    </row>
    <row r="7" spans="2:33" x14ac:dyDescent="0.2">
      <c r="B7" s="9" t="s">
        <v>11</v>
      </c>
      <c r="C7" s="9"/>
      <c r="D7" s="9"/>
      <c r="E7" s="9"/>
      <c r="F7" s="9"/>
      <c r="G7" s="9"/>
      <c r="J7" s="13"/>
      <c r="K7" s="14" t="s">
        <v>12</v>
      </c>
      <c r="L7" s="14"/>
      <c r="M7" s="15"/>
      <c r="N7" s="16"/>
      <c r="O7" s="16"/>
      <c r="P7" s="16"/>
      <c r="Q7" s="9"/>
      <c r="R7" s="9"/>
      <c r="S7" s="9"/>
      <c r="T7" s="9"/>
      <c r="U7" s="9"/>
      <c r="V7" s="9"/>
      <c r="X7" s="8"/>
      <c r="Y7" s="8"/>
      <c r="Z7" s="8"/>
      <c r="AA7" s="8" t="s">
        <v>13</v>
      </c>
      <c r="AB7" s="9"/>
      <c r="AC7" s="9"/>
      <c r="AD7" s="17"/>
    </row>
    <row r="8" spans="2:33" x14ac:dyDescent="0.2">
      <c r="B8" s="9" t="s">
        <v>13</v>
      </c>
      <c r="C8" s="9"/>
      <c r="D8" s="9"/>
      <c r="E8" s="9" t="s">
        <v>14</v>
      </c>
      <c r="F8" s="9"/>
      <c r="G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X8" s="8" t="s">
        <v>15</v>
      </c>
      <c r="Y8" s="8"/>
      <c r="Z8" s="8"/>
      <c r="AA8" s="18"/>
      <c r="AB8" s="17"/>
      <c r="AC8" s="17"/>
      <c r="AD8" s="17"/>
    </row>
    <row r="9" spans="2:33" x14ac:dyDescent="0.2">
      <c r="B9" s="9" t="s">
        <v>16</v>
      </c>
      <c r="C9" s="9"/>
      <c r="D9" s="9"/>
      <c r="E9" s="9" t="s">
        <v>35</v>
      </c>
      <c r="F9" s="9"/>
      <c r="G9" s="9"/>
      <c r="H9" s="2"/>
      <c r="I9" s="1"/>
      <c r="J9" s="1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X9" s="6"/>
      <c r="Y9" s="6"/>
      <c r="Z9" s="6"/>
      <c r="AA9" s="19"/>
      <c r="AB9" s="20"/>
      <c r="AC9" s="20"/>
      <c r="AD9" s="20"/>
      <c r="AE9" s="6"/>
      <c r="AF9" s="6"/>
    </row>
    <row r="10" spans="2:33" s="8" customFormat="1" ht="15.75" x14ac:dyDescent="0.25">
      <c r="B10" s="21"/>
      <c r="C10" s="90"/>
      <c r="D10" s="90"/>
      <c r="E10" s="90"/>
      <c r="F10" s="90"/>
      <c r="G10" s="90"/>
      <c r="H10" s="90"/>
      <c r="I10" s="22"/>
      <c r="J10" s="22"/>
      <c r="K10" s="22"/>
      <c r="L10" s="22"/>
      <c r="N10" s="21"/>
      <c r="X10" s="9"/>
      <c r="Y10" s="9"/>
      <c r="Z10" s="9"/>
      <c r="AA10" s="14"/>
      <c r="AB10" s="16"/>
      <c r="AC10" s="16"/>
      <c r="AD10" s="16"/>
      <c r="AE10" s="9"/>
      <c r="AF10" s="9"/>
      <c r="AG10" s="1"/>
    </row>
    <row r="11" spans="2:33" s="8" customFormat="1" ht="31.9" thickBot="1" x14ac:dyDescent="0.3">
      <c r="B11" s="23" t="s">
        <v>17</v>
      </c>
      <c r="C11" s="91" t="s">
        <v>18</v>
      </c>
      <c r="D11" s="91"/>
      <c r="E11" s="91"/>
      <c r="F11" s="91"/>
      <c r="G11" s="24" t="s">
        <v>19</v>
      </c>
      <c r="H11" s="24" t="s">
        <v>20</v>
      </c>
      <c r="I11" s="23" t="s">
        <v>17</v>
      </c>
      <c r="J11" s="91" t="s">
        <v>21</v>
      </c>
      <c r="K11" s="91"/>
      <c r="L11" s="91"/>
      <c r="M11" s="91"/>
      <c r="N11" s="24" t="s">
        <v>19</v>
      </c>
      <c r="O11" s="24" t="s">
        <v>20</v>
      </c>
      <c r="P11" s="23" t="s">
        <v>17</v>
      </c>
      <c r="Q11" s="91" t="s">
        <v>22</v>
      </c>
      <c r="R11" s="91"/>
      <c r="S11" s="91"/>
      <c r="T11" s="91"/>
      <c r="U11" s="24" t="s">
        <v>19</v>
      </c>
      <c r="V11" s="24" t="s">
        <v>20</v>
      </c>
      <c r="W11" s="25" t="s">
        <v>23</v>
      </c>
      <c r="X11" s="9"/>
      <c r="Y11" s="9"/>
      <c r="Z11" s="9"/>
      <c r="AA11" s="14"/>
      <c r="AB11" s="16"/>
      <c r="AC11" s="16"/>
      <c r="AD11" s="16"/>
      <c r="AE11" s="9"/>
      <c r="AF11" s="9"/>
      <c r="AG11" s="1"/>
    </row>
    <row r="12" spans="2:33" s="30" customFormat="1" ht="14.25" customHeight="1" x14ac:dyDescent="0.25">
      <c r="B12" s="62" t="s">
        <v>24</v>
      </c>
      <c r="C12" s="87"/>
      <c r="D12" s="87"/>
      <c r="E12" s="87"/>
      <c r="F12" s="87"/>
      <c r="G12" s="26"/>
      <c r="H12" s="63"/>
      <c r="I12" s="62" t="s">
        <v>24</v>
      </c>
      <c r="J12" s="87"/>
      <c r="K12" s="87"/>
      <c r="L12" s="87"/>
      <c r="M12" s="87"/>
      <c r="N12" s="27"/>
      <c r="O12" s="63">
        <f>+N12</f>
        <v>0</v>
      </c>
      <c r="P12" s="62" t="s">
        <v>24</v>
      </c>
      <c r="Q12" s="87"/>
      <c r="R12" s="87"/>
      <c r="S12" s="87"/>
      <c r="T12" s="87"/>
      <c r="U12" s="28"/>
      <c r="V12" s="63"/>
      <c r="W12" s="64">
        <f>AVERAGE(V12,O12,H12)</f>
        <v>0</v>
      </c>
      <c r="X12" s="9"/>
      <c r="Y12" s="9"/>
      <c r="Z12" s="9"/>
      <c r="AA12" s="14"/>
      <c r="AB12" s="16"/>
      <c r="AC12" s="16"/>
      <c r="AD12" s="16"/>
      <c r="AE12" s="9"/>
      <c r="AF12" s="9"/>
      <c r="AG12" s="1"/>
    </row>
    <row r="13" spans="2:33" s="30" customFormat="1" ht="14.25" customHeight="1" x14ac:dyDescent="0.25">
      <c r="B13" s="62">
        <v>2</v>
      </c>
      <c r="C13" s="87"/>
      <c r="D13" s="87"/>
      <c r="E13" s="87"/>
      <c r="F13" s="87"/>
      <c r="G13" s="31"/>
      <c r="H13" s="63"/>
      <c r="I13" s="62">
        <v>2</v>
      </c>
      <c r="J13" s="87"/>
      <c r="K13" s="87"/>
      <c r="L13" s="87"/>
      <c r="M13" s="87"/>
      <c r="N13" s="32"/>
      <c r="O13" s="63">
        <v>0</v>
      </c>
      <c r="P13" s="62">
        <v>2</v>
      </c>
      <c r="Q13" s="87"/>
      <c r="R13" s="87"/>
      <c r="S13" s="87"/>
      <c r="T13" s="87"/>
      <c r="U13" s="33"/>
      <c r="V13" s="63"/>
      <c r="W13" s="64">
        <f>AVERAGE(V13,O13,H13)</f>
        <v>0</v>
      </c>
      <c r="X13" s="9"/>
      <c r="Y13" s="9"/>
      <c r="Z13" s="9"/>
      <c r="AA13" s="14"/>
      <c r="AB13" s="16"/>
      <c r="AC13" s="16"/>
      <c r="AD13" s="16"/>
      <c r="AE13" s="9"/>
      <c r="AF13" s="9"/>
      <c r="AG13" s="1"/>
    </row>
    <row r="14" spans="2:33" s="30" customFormat="1" ht="14.25" customHeight="1" x14ac:dyDescent="0.25">
      <c r="B14" s="65">
        <v>2.8</v>
      </c>
      <c r="C14" s="87"/>
      <c r="D14" s="87"/>
      <c r="E14" s="87"/>
      <c r="F14" s="87"/>
      <c r="G14" s="31"/>
      <c r="H14" s="63"/>
      <c r="I14" s="65">
        <v>2.8</v>
      </c>
      <c r="J14" s="87"/>
      <c r="K14" s="87"/>
      <c r="L14" s="87"/>
      <c r="M14" s="87"/>
      <c r="N14" s="32"/>
      <c r="O14" s="63">
        <f>100*N13/SUM(N$13:N$28)</f>
        <v>0</v>
      </c>
      <c r="P14" s="65">
        <v>2.8</v>
      </c>
      <c r="Q14" s="87"/>
      <c r="R14" s="87"/>
      <c r="S14" s="87"/>
      <c r="T14" s="87"/>
      <c r="U14" s="33"/>
      <c r="V14" s="63"/>
      <c r="W14" s="64">
        <f t="shared" ref="W14:W28" si="0">AVERAGE(V14,O14,H14)</f>
        <v>0</v>
      </c>
      <c r="X14" s="9"/>
      <c r="Y14" s="9"/>
      <c r="Z14" s="9"/>
      <c r="AA14" s="14"/>
      <c r="AB14" s="16"/>
      <c r="AC14" s="16"/>
      <c r="AD14" s="16"/>
      <c r="AE14" s="9"/>
      <c r="AF14" s="9"/>
      <c r="AG14" s="1"/>
    </row>
    <row r="15" spans="2:33" s="30" customFormat="1" ht="14.25" customHeight="1" x14ac:dyDescent="0.25">
      <c r="B15" s="62">
        <v>4</v>
      </c>
      <c r="C15" s="87"/>
      <c r="D15" s="87"/>
      <c r="E15" s="87"/>
      <c r="F15" s="87"/>
      <c r="G15" s="31"/>
      <c r="H15" s="63"/>
      <c r="I15" s="62">
        <v>4</v>
      </c>
      <c r="J15" s="87"/>
      <c r="K15" s="87"/>
      <c r="L15" s="87"/>
      <c r="M15" s="87"/>
      <c r="N15" s="32"/>
      <c r="O15" s="63">
        <f>100*N14/SUM(N$13:N$28)+O14</f>
        <v>0</v>
      </c>
      <c r="P15" s="62">
        <v>4</v>
      </c>
      <c r="Q15" s="87"/>
      <c r="R15" s="87"/>
      <c r="S15" s="87"/>
      <c r="T15" s="87"/>
      <c r="U15" s="33"/>
      <c r="V15" s="63"/>
      <c r="W15" s="64">
        <f t="shared" si="0"/>
        <v>0</v>
      </c>
      <c r="X15" s="9"/>
      <c r="Y15" s="9"/>
      <c r="Z15" s="9"/>
      <c r="AA15" s="14"/>
      <c r="AB15" s="9"/>
      <c r="AC15" s="9"/>
      <c r="AD15" s="9"/>
      <c r="AE15" s="9"/>
      <c r="AF15" s="9"/>
      <c r="AG15" s="1"/>
    </row>
    <row r="16" spans="2:33" s="30" customFormat="1" ht="18" customHeight="1" x14ac:dyDescent="0.3">
      <c r="B16" s="62">
        <v>5.6</v>
      </c>
      <c r="C16" s="87"/>
      <c r="D16" s="87"/>
      <c r="E16" s="87"/>
      <c r="F16" s="87"/>
      <c r="G16" s="31"/>
      <c r="H16" s="63"/>
      <c r="I16" s="62">
        <v>5.6</v>
      </c>
      <c r="J16" s="87"/>
      <c r="K16" s="87"/>
      <c r="L16" s="87"/>
      <c r="M16" s="87"/>
      <c r="N16" s="32">
        <v>1</v>
      </c>
      <c r="O16" s="63">
        <f t="shared" ref="O16:O28" si="1">100*N15/SUM(N$13:N$28)+O15</f>
        <v>0</v>
      </c>
      <c r="P16" s="62">
        <v>5.6</v>
      </c>
      <c r="Q16" s="87"/>
      <c r="R16" s="87"/>
      <c r="S16" s="87"/>
      <c r="T16" s="87"/>
      <c r="U16" s="33"/>
      <c r="V16" s="63"/>
      <c r="W16" s="64">
        <f t="shared" si="0"/>
        <v>0</v>
      </c>
      <c r="X16" s="34" t="s">
        <v>25</v>
      </c>
      <c r="Y16" s="35"/>
      <c r="Z16" s="35"/>
      <c r="AA16" s="36"/>
      <c r="AB16" s="37"/>
      <c r="AC16" s="37"/>
      <c r="AD16" s="37"/>
      <c r="AE16" s="37"/>
      <c r="AF16" s="37"/>
      <c r="AG16" s="1"/>
    </row>
    <row r="17" spans="2:33" s="30" customFormat="1" ht="14.25" customHeight="1" x14ac:dyDescent="0.25">
      <c r="B17" s="62">
        <v>8</v>
      </c>
      <c r="C17" s="87"/>
      <c r="D17" s="87"/>
      <c r="E17" s="87"/>
      <c r="F17" s="87"/>
      <c r="G17" s="31"/>
      <c r="H17" s="63"/>
      <c r="I17" s="62">
        <v>8</v>
      </c>
      <c r="J17" s="87"/>
      <c r="K17" s="87"/>
      <c r="L17" s="87"/>
      <c r="M17" s="87"/>
      <c r="N17" s="32">
        <v>1</v>
      </c>
      <c r="O17" s="63">
        <f t="shared" si="1"/>
        <v>0.99009900990099009</v>
      </c>
      <c r="P17" s="62">
        <v>8</v>
      </c>
      <c r="Q17" s="87"/>
      <c r="R17" s="87"/>
      <c r="S17" s="87"/>
      <c r="T17" s="87"/>
      <c r="U17" s="33"/>
      <c r="V17" s="63"/>
      <c r="W17" s="64">
        <f t="shared" si="0"/>
        <v>0.99009900990099009</v>
      </c>
      <c r="X17" s="37" t="s">
        <v>26</v>
      </c>
      <c r="Y17" s="88" t="s">
        <v>27</v>
      </c>
      <c r="Z17" s="88"/>
      <c r="AA17" s="88"/>
      <c r="AB17" s="88"/>
      <c r="AC17" s="88"/>
      <c r="AD17" s="88"/>
      <c r="AE17" s="88"/>
      <c r="AF17" s="88"/>
      <c r="AG17" s="8"/>
    </row>
    <row r="18" spans="2:33" s="30" customFormat="1" ht="14.25" customHeight="1" x14ac:dyDescent="0.25">
      <c r="B18" s="62">
        <v>11</v>
      </c>
      <c r="C18" s="87"/>
      <c r="D18" s="87"/>
      <c r="E18" s="87"/>
      <c r="F18" s="87"/>
      <c r="G18" s="31"/>
      <c r="H18" s="63"/>
      <c r="I18" s="62">
        <v>11</v>
      </c>
      <c r="J18" s="87"/>
      <c r="K18" s="87"/>
      <c r="L18" s="87"/>
      <c r="M18" s="87"/>
      <c r="N18" s="32">
        <v>2</v>
      </c>
      <c r="O18" s="63">
        <f t="shared" si="1"/>
        <v>1.9801980198019802</v>
      </c>
      <c r="P18" s="62">
        <v>11</v>
      </c>
      <c r="Q18" s="87"/>
      <c r="R18" s="87"/>
      <c r="S18" s="87"/>
      <c r="T18" s="87"/>
      <c r="U18" s="33"/>
      <c r="V18" s="63"/>
      <c r="W18" s="64">
        <f t="shared" si="0"/>
        <v>1.9801980198019802</v>
      </c>
      <c r="X18" s="38"/>
      <c r="Y18" s="81"/>
      <c r="Z18" s="82"/>
      <c r="AA18" s="82"/>
      <c r="AB18" s="82"/>
      <c r="AC18" s="82"/>
      <c r="AD18" s="82"/>
      <c r="AE18" s="82"/>
      <c r="AF18" s="83"/>
    </row>
    <row r="19" spans="2:33" s="30" customFormat="1" ht="14.25" customHeight="1" x14ac:dyDescent="0.25">
      <c r="B19" s="62">
        <v>16</v>
      </c>
      <c r="C19" s="87"/>
      <c r="D19" s="87"/>
      <c r="E19" s="87"/>
      <c r="F19" s="87"/>
      <c r="G19" s="31"/>
      <c r="H19" s="63"/>
      <c r="I19" s="62">
        <v>16</v>
      </c>
      <c r="J19" s="87"/>
      <c r="K19" s="87"/>
      <c r="L19" s="87"/>
      <c r="M19" s="87"/>
      <c r="N19" s="32">
        <v>3</v>
      </c>
      <c r="O19" s="63">
        <f t="shared" si="1"/>
        <v>3.9603960396039604</v>
      </c>
      <c r="P19" s="62">
        <v>16</v>
      </c>
      <c r="Q19" s="87"/>
      <c r="R19" s="87"/>
      <c r="S19" s="87"/>
      <c r="T19" s="87"/>
      <c r="U19" s="33"/>
      <c r="V19" s="63"/>
      <c r="W19" s="64">
        <f t="shared" si="0"/>
        <v>3.9603960396039604</v>
      </c>
      <c r="X19" s="38"/>
      <c r="Y19" s="81"/>
      <c r="Z19" s="82"/>
      <c r="AA19" s="82"/>
      <c r="AB19" s="82"/>
      <c r="AC19" s="82"/>
      <c r="AD19" s="82"/>
      <c r="AE19" s="82"/>
      <c r="AF19" s="83"/>
    </row>
    <row r="20" spans="2:33" s="30" customFormat="1" ht="14.25" customHeight="1" x14ac:dyDescent="0.25">
      <c r="B20" s="62">
        <v>22.5</v>
      </c>
      <c r="C20" s="87"/>
      <c r="D20" s="87"/>
      <c r="E20" s="87"/>
      <c r="F20" s="87"/>
      <c r="G20" s="31"/>
      <c r="H20" s="63"/>
      <c r="I20" s="62">
        <v>22.5</v>
      </c>
      <c r="J20" s="87"/>
      <c r="K20" s="87"/>
      <c r="L20" s="87"/>
      <c r="M20" s="87"/>
      <c r="N20" s="32">
        <v>7</v>
      </c>
      <c r="O20" s="63">
        <f t="shared" si="1"/>
        <v>6.9306930693069306</v>
      </c>
      <c r="P20" s="62">
        <v>22.5</v>
      </c>
      <c r="Q20" s="87"/>
      <c r="R20" s="87"/>
      <c r="S20" s="87"/>
      <c r="T20" s="87"/>
      <c r="U20" s="33"/>
      <c r="V20" s="63"/>
      <c r="W20" s="64">
        <f t="shared" si="0"/>
        <v>6.9306930693069306</v>
      </c>
      <c r="X20" s="29"/>
      <c r="Y20" s="81"/>
      <c r="Z20" s="82"/>
      <c r="AA20" s="82"/>
      <c r="AB20" s="82"/>
      <c r="AC20" s="82"/>
      <c r="AD20" s="82"/>
      <c r="AE20" s="82"/>
      <c r="AF20" s="83"/>
    </row>
    <row r="21" spans="2:33" s="30" customFormat="1" ht="14.25" customHeight="1" x14ac:dyDescent="0.25">
      <c r="B21" s="62">
        <v>32</v>
      </c>
      <c r="C21" s="87"/>
      <c r="D21" s="87"/>
      <c r="E21" s="87"/>
      <c r="F21" s="87"/>
      <c r="G21" s="31"/>
      <c r="H21" s="63"/>
      <c r="I21" s="62">
        <v>32</v>
      </c>
      <c r="J21" s="87"/>
      <c r="K21" s="87"/>
      <c r="L21" s="87"/>
      <c r="M21" s="87"/>
      <c r="N21" s="32">
        <v>24</v>
      </c>
      <c r="O21" s="63">
        <f t="shared" si="1"/>
        <v>13.861386138613861</v>
      </c>
      <c r="P21" s="62">
        <v>32</v>
      </c>
      <c r="Q21" s="87"/>
      <c r="R21" s="87"/>
      <c r="S21" s="87"/>
      <c r="T21" s="87"/>
      <c r="U21" s="33"/>
      <c r="V21" s="63"/>
      <c r="W21" s="64">
        <f t="shared" si="0"/>
        <v>13.861386138613861</v>
      </c>
      <c r="X21" s="29"/>
      <c r="Y21" s="81"/>
      <c r="Z21" s="82"/>
      <c r="AA21" s="82"/>
      <c r="AB21" s="82"/>
      <c r="AC21" s="82"/>
      <c r="AD21" s="82"/>
      <c r="AE21" s="82"/>
      <c r="AF21" s="83"/>
    </row>
    <row r="22" spans="2:33" s="30" customFormat="1" ht="14.25" customHeight="1" x14ac:dyDescent="0.25">
      <c r="B22" s="62">
        <v>45</v>
      </c>
      <c r="C22" s="87"/>
      <c r="D22" s="87"/>
      <c r="E22" s="87"/>
      <c r="F22" s="87"/>
      <c r="G22" s="31"/>
      <c r="H22" s="63"/>
      <c r="I22" s="62">
        <v>45</v>
      </c>
      <c r="J22" s="87"/>
      <c r="K22" s="87"/>
      <c r="L22" s="87"/>
      <c r="M22" s="87"/>
      <c r="N22" s="39">
        <v>28</v>
      </c>
      <c r="O22" s="63">
        <f t="shared" si="1"/>
        <v>37.623762376237622</v>
      </c>
      <c r="P22" s="62">
        <v>45</v>
      </c>
      <c r="Q22" s="87"/>
      <c r="R22" s="87"/>
      <c r="S22" s="87"/>
      <c r="T22" s="87"/>
      <c r="U22" s="33"/>
      <c r="V22" s="63"/>
      <c r="W22" s="64">
        <f t="shared" si="0"/>
        <v>37.623762376237622</v>
      </c>
      <c r="X22" s="29"/>
      <c r="Y22" s="81"/>
      <c r="Z22" s="82"/>
      <c r="AA22" s="82"/>
      <c r="AB22" s="82"/>
      <c r="AC22" s="82"/>
      <c r="AD22" s="82"/>
      <c r="AE22" s="82"/>
      <c r="AF22" s="83"/>
    </row>
    <row r="23" spans="2:33" s="30" customFormat="1" ht="14.25" customHeight="1" x14ac:dyDescent="0.25">
      <c r="B23" s="66">
        <v>64</v>
      </c>
      <c r="C23" s="87"/>
      <c r="D23" s="87"/>
      <c r="E23" s="87"/>
      <c r="F23" s="87"/>
      <c r="G23" s="31"/>
      <c r="H23" s="63"/>
      <c r="I23" s="66">
        <v>64</v>
      </c>
      <c r="J23" s="87"/>
      <c r="K23" s="87"/>
      <c r="L23" s="87"/>
      <c r="M23" s="87"/>
      <c r="N23" s="40">
        <v>24</v>
      </c>
      <c r="O23" s="63">
        <f t="shared" si="1"/>
        <v>65.346534653465341</v>
      </c>
      <c r="P23" s="66">
        <v>64</v>
      </c>
      <c r="Q23" s="87"/>
      <c r="R23" s="87"/>
      <c r="S23" s="87"/>
      <c r="T23" s="87"/>
      <c r="U23" s="41"/>
      <c r="V23" s="63"/>
      <c r="W23" s="64">
        <f t="shared" si="0"/>
        <v>65.346534653465341</v>
      </c>
      <c r="X23" s="29"/>
      <c r="Y23" s="81"/>
      <c r="Z23" s="82"/>
      <c r="AA23" s="82"/>
      <c r="AB23" s="82"/>
      <c r="AC23" s="82"/>
      <c r="AD23" s="82"/>
      <c r="AE23" s="82"/>
      <c r="AF23" s="83"/>
    </row>
    <row r="24" spans="2:33" s="30" customFormat="1" ht="14.25" customHeight="1" x14ac:dyDescent="0.25">
      <c r="B24" s="62">
        <v>90</v>
      </c>
      <c r="C24" s="87"/>
      <c r="D24" s="87"/>
      <c r="E24" s="87"/>
      <c r="F24" s="87"/>
      <c r="G24" s="31"/>
      <c r="H24" s="63"/>
      <c r="I24" s="62">
        <v>90</v>
      </c>
      <c r="J24" s="87"/>
      <c r="K24" s="87"/>
      <c r="L24" s="87"/>
      <c r="M24" s="87"/>
      <c r="N24" s="42">
        <v>10</v>
      </c>
      <c r="O24" s="63">
        <f t="shared" si="1"/>
        <v>89.108910891089096</v>
      </c>
      <c r="P24" s="62">
        <v>90</v>
      </c>
      <c r="Q24" s="87"/>
      <c r="R24" s="87"/>
      <c r="S24" s="87"/>
      <c r="T24" s="87"/>
      <c r="U24" s="41"/>
      <c r="V24" s="63"/>
      <c r="W24" s="64">
        <f t="shared" si="0"/>
        <v>89.108910891089096</v>
      </c>
      <c r="X24" s="29"/>
      <c r="Y24" s="81"/>
      <c r="Z24" s="82"/>
      <c r="AA24" s="82"/>
      <c r="AB24" s="82"/>
      <c r="AC24" s="82"/>
      <c r="AD24" s="82"/>
      <c r="AE24" s="82"/>
      <c r="AF24" s="83"/>
    </row>
    <row r="25" spans="2:33" s="30" customFormat="1" ht="14.25" customHeight="1" x14ac:dyDescent="0.25">
      <c r="B25" s="65">
        <v>128</v>
      </c>
      <c r="C25" s="87"/>
      <c r="D25" s="87"/>
      <c r="E25" s="87"/>
      <c r="F25" s="87"/>
      <c r="G25" s="31"/>
      <c r="H25" s="63"/>
      <c r="I25" s="65">
        <v>128</v>
      </c>
      <c r="J25" s="87"/>
      <c r="K25" s="87"/>
      <c r="L25" s="87"/>
      <c r="M25" s="87"/>
      <c r="N25" s="42">
        <v>1</v>
      </c>
      <c r="O25" s="63">
        <f t="shared" si="1"/>
        <v>99.009900990098998</v>
      </c>
      <c r="P25" s="65">
        <v>128</v>
      </c>
      <c r="Q25" s="87"/>
      <c r="R25" s="87"/>
      <c r="S25" s="87"/>
      <c r="T25" s="87"/>
      <c r="U25" s="41"/>
      <c r="V25" s="63"/>
      <c r="W25" s="64">
        <f t="shared" si="0"/>
        <v>99.009900990098998</v>
      </c>
      <c r="X25" s="29"/>
      <c r="Y25" s="81"/>
      <c r="Z25" s="82"/>
      <c r="AA25" s="82"/>
      <c r="AB25" s="82"/>
      <c r="AC25" s="82"/>
      <c r="AD25" s="82"/>
      <c r="AE25" s="82"/>
      <c r="AF25" s="83"/>
    </row>
    <row r="26" spans="2:33" s="30" customFormat="1" ht="14.25" customHeight="1" x14ac:dyDescent="0.25">
      <c r="B26" s="65">
        <v>180</v>
      </c>
      <c r="C26" s="87"/>
      <c r="D26" s="87"/>
      <c r="E26" s="87"/>
      <c r="F26" s="87"/>
      <c r="G26" s="31"/>
      <c r="H26" s="63"/>
      <c r="I26" s="65">
        <v>180</v>
      </c>
      <c r="J26" s="87"/>
      <c r="K26" s="87"/>
      <c r="L26" s="87"/>
      <c r="M26" s="87"/>
      <c r="N26" s="32"/>
      <c r="O26" s="63">
        <f t="shared" si="1"/>
        <v>99.999999999999986</v>
      </c>
      <c r="P26" s="65">
        <v>180</v>
      </c>
      <c r="Q26" s="87"/>
      <c r="R26" s="87"/>
      <c r="S26" s="87"/>
      <c r="T26" s="87"/>
      <c r="U26" s="41"/>
      <c r="V26" s="63"/>
      <c r="W26" s="64">
        <f t="shared" si="0"/>
        <v>99.999999999999986</v>
      </c>
      <c r="X26" s="29"/>
      <c r="Y26" s="81"/>
      <c r="Z26" s="82"/>
      <c r="AA26" s="82"/>
      <c r="AB26" s="82"/>
      <c r="AC26" s="82"/>
      <c r="AD26" s="82"/>
      <c r="AE26" s="82"/>
      <c r="AF26" s="83"/>
    </row>
    <row r="27" spans="2:33" s="30" customFormat="1" ht="14.25" customHeight="1" x14ac:dyDescent="0.25">
      <c r="B27" s="65">
        <v>256</v>
      </c>
      <c r="C27" s="87"/>
      <c r="D27" s="87"/>
      <c r="E27" s="87"/>
      <c r="F27" s="87"/>
      <c r="G27" s="31"/>
      <c r="H27" s="63"/>
      <c r="I27" s="65">
        <v>256</v>
      </c>
      <c r="J27" s="87"/>
      <c r="K27" s="87"/>
      <c r="L27" s="87"/>
      <c r="M27" s="87"/>
      <c r="N27" s="32"/>
      <c r="O27" s="63">
        <f t="shared" si="1"/>
        <v>99.999999999999986</v>
      </c>
      <c r="P27" s="65">
        <v>256</v>
      </c>
      <c r="Q27" s="87"/>
      <c r="R27" s="87"/>
      <c r="S27" s="87"/>
      <c r="T27" s="87"/>
      <c r="U27" s="41"/>
      <c r="V27" s="63"/>
      <c r="W27" s="64">
        <f t="shared" si="0"/>
        <v>99.999999999999986</v>
      </c>
      <c r="X27" s="29"/>
      <c r="Y27" s="81"/>
      <c r="Z27" s="82"/>
      <c r="AA27" s="82"/>
      <c r="AB27" s="82"/>
      <c r="AC27" s="82"/>
      <c r="AD27" s="82"/>
      <c r="AE27" s="82"/>
      <c r="AF27" s="83"/>
    </row>
    <row r="28" spans="2:33" s="30" customFormat="1" ht="18" thickBot="1" x14ac:dyDescent="0.35">
      <c r="B28" s="65">
        <v>360</v>
      </c>
      <c r="C28" s="87"/>
      <c r="D28" s="87"/>
      <c r="E28" s="87"/>
      <c r="F28" s="87"/>
      <c r="G28" s="43"/>
      <c r="H28" s="63"/>
      <c r="I28" s="65">
        <v>360</v>
      </c>
      <c r="J28" s="87"/>
      <c r="K28" s="87"/>
      <c r="L28" s="87"/>
      <c r="M28" s="87"/>
      <c r="N28" s="44"/>
      <c r="O28" s="63">
        <f t="shared" si="1"/>
        <v>99.999999999999986</v>
      </c>
      <c r="P28" s="65">
        <v>360</v>
      </c>
      <c r="Q28" s="87"/>
      <c r="R28" s="87"/>
      <c r="S28" s="87"/>
      <c r="T28" s="87"/>
      <c r="U28" s="45"/>
      <c r="V28" s="63"/>
      <c r="W28" s="64">
        <f t="shared" si="0"/>
        <v>99.999999999999986</v>
      </c>
      <c r="X28" s="29"/>
      <c r="Y28" s="81"/>
      <c r="Z28" s="82"/>
      <c r="AA28" s="82"/>
      <c r="AB28" s="82"/>
      <c r="AC28" s="82"/>
      <c r="AD28" s="82"/>
      <c r="AE28" s="82"/>
      <c r="AF28" s="83"/>
      <c r="AG28" s="46"/>
    </row>
    <row r="29" spans="2:33" s="30" customFormat="1" ht="14.25" customHeight="1" x14ac:dyDescent="0.25">
      <c r="H29" s="47"/>
      <c r="X29" s="29"/>
      <c r="Y29" s="81"/>
      <c r="Z29" s="82"/>
      <c r="AA29" s="82"/>
      <c r="AB29" s="82"/>
      <c r="AC29" s="82"/>
      <c r="AD29" s="82"/>
      <c r="AE29" s="82"/>
      <c r="AF29" s="83"/>
    </row>
    <row r="30" spans="2:33" s="30" customFormat="1" ht="14.45" thickBot="1" x14ac:dyDescent="0.3">
      <c r="C30" s="86" t="s">
        <v>28</v>
      </c>
      <c r="D30" s="86"/>
      <c r="E30" s="86"/>
      <c r="F30" s="86"/>
      <c r="G30" s="86"/>
      <c r="H30" s="86"/>
      <c r="I30" s="48"/>
      <c r="J30" s="86" t="s">
        <v>29</v>
      </c>
      <c r="K30" s="86"/>
      <c r="L30" s="86"/>
      <c r="M30" s="86"/>
      <c r="N30" s="86"/>
      <c r="O30" s="86"/>
      <c r="P30" s="48"/>
      <c r="Q30" s="86" t="s">
        <v>30</v>
      </c>
      <c r="R30" s="86"/>
      <c r="S30" s="86"/>
      <c r="T30" s="86"/>
      <c r="U30" s="86"/>
      <c r="V30" s="86"/>
      <c r="X30" s="29"/>
      <c r="Y30" s="81"/>
      <c r="Z30" s="82"/>
      <c r="AA30" s="82"/>
      <c r="AB30" s="82"/>
      <c r="AC30" s="82"/>
      <c r="AD30" s="82"/>
      <c r="AE30" s="82"/>
      <c r="AF30" s="83"/>
    </row>
    <row r="31" spans="2:33" s="30" customFormat="1" ht="13.9" x14ac:dyDescent="0.25">
      <c r="C31" s="49"/>
      <c r="D31" s="50"/>
      <c r="E31" s="50"/>
      <c r="F31" s="50"/>
      <c r="G31" s="84"/>
      <c r="H31" s="85"/>
      <c r="I31" s="35"/>
      <c r="J31" s="49"/>
      <c r="K31" s="50"/>
      <c r="L31" s="50"/>
      <c r="M31" s="50"/>
      <c r="N31" s="84"/>
      <c r="O31" s="85"/>
      <c r="Q31" s="49"/>
      <c r="R31" s="50"/>
      <c r="S31" s="50"/>
      <c r="T31" s="50"/>
      <c r="U31" s="84"/>
      <c r="V31" s="85"/>
    </row>
    <row r="32" spans="2:33" s="30" customFormat="1" ht="13.9" x14ac:dyDescent="0.25">
      <c r="C32" s="51"/>
      <c r="D32" s="52"/>
      <c r="E32" s="52"/>
      <c r="F32" s="52"/>
      <c r="G32" s="76"/>
      <c r="H32" s="77"/>
      <c r="I32" s="35"/>
      <c r="J32" s="51"/>
      <c r="K32" s="52"/>
      <c r="L32" s="52"/>
      <c r="M32" s="52"/>
      <c r="N32" s="76"/>
      <c r="O32" s="77"/>
      <c r="Q32" s="51"/>
      <c r="R32" s="52"/>
      <c r="S32" s="52"/>
      <c r="T32" s="52"/>
      <c r="U32" s="76"/>
      <c r="V32" s="77"/>
      <c r="X32" s="1"/>
      <c r="AA32" s="1"/>
      <c r="AC32" s="1"/>
      <c r="AD32" s="47"/>
      <c r="AF32" s="53"/>
    </row>
    <row r="33" spans="2:32" s="30" customFormat="1" ht="17.45" x14ac:dyDescent="0.25">
      <c r="C33" s="51"/>
      <c r="D33" s="52"/>
      <c r="E33" s="52"/>
      <c r="F33" s="52"/>
      <c r="G33" s="76"/>
      <c r="H33" s="77"/>
      <c r="I33" s="35"/>
      <c r="J33" s="51"/>
      <c r="K33" s="52"/>
      <c r="L33" s="52"/>
      <c r="M33" s="52"/>
      <c r="N33" s="76"/>
      <c r="O33" s="77"/>
      <c r="Q33" s="51"/>
      <c r="R33" s="52"/>
      <c r="S33" s="52"/>
      <c r="T33" s="52"/>
      <c r="U33" s="76"/>
      <c r="V33" s="77"/>
      <c r="Y33" s="54"/>
      <c r="Z33" s="78"/>
      <c r="AA33" s="78"/>
      <c r="AB33" s="78"/>
      <c r="AC33" s="48"/>
      <c r="AE33" s="17"/>
      <c r="AF33" s="55"/>
    </row>
    <row r="34" spans="2:32" s="30" customFormat="1" ht="18" thickBot="1" x14ac:dyDescent="0.3">
      <c r="C34" s="56"/>
      <c r="D34" s="57"/>
      <c r="E34" s="57"/>
      <c r="F34" s="57"/>
      <c r="G34" s="79"/>
      <c r="H34" s="80"/>
      <c r="I34" s="35"/>
      <c r="J34" s="56"/>
      <c r="K34" s="57"/>
      <c r="L34" s="57"/>
      <c r="M34" s="57"/>
      <c r="N34" s="58"/>
      <c r="O34" s="59"/>
      <c r="Q34" s="56"/>
      <c r="R34" s="57"/>
      <c r="S34" s="57"/>
      <c r="T34" s="57"/>
      <c r="U34" s="79"/>
      <c r="V34" s="80"/>
      <c r="Y34" s="54"/>
      <c r="Z34" s="78"/>
      <c r="AA34" s="78"/>
      <c r="AB34" s="78"/>
      <c r="AC34" s="48"/>
      <c r="AE34" s="17"/>
      <c r="AF34" s="55"/>
    </row>
    <row r="35" spans="2:32" s="30" customFormat="1" ht="13.9" x14ac:dyDescent="0.25">
      <c r="B35" s="1" t="s">
        <v>31</v>
      </c>
      <c r="C35" s="30" t="s">
        <v>37</v>
      </c>
      <c r="G35" s="1"/>
      <c r="H35" s="47"/>
      <c r="K35" s="1" t="s">
        <v>32</v>
      </c>
      <c r="L35" s="1"/>
      <c r="M35" s="1">
        <v>312</v>
      </c>
      <c r="N35" s="1"/>
      <c r="R35" s="53"/>
      <c r="S35" s="53"/>
      <c r="T35" s="53"/>
      <c r="V35" s="53" t="s">
        <v>38</v>
      </c>
      <c r="X35" s="1" t="s">
        <v>33</v>
      </c>
      <c r="Y35" s="1"/>
      <c r="Z35" s="1"/>
      <c r="AA35" s="1" t="s">
        <v>32</v>
      </c>
      <c r="AB35" s="1"/>
      <c r="AD35" s="1"/>
      <c r="AE35" s="1"/>
      <c r="AF35" s="53" t="s">
        <v>34</v>
      </c>
    </row>
    <row r="36" spans="2:32" s="30" customFormat="1" ht="13.9" x14ac:dyDescent="0.25">
      <c r="G36" s="35"/>
      <c r="H36" s="60"/>
      <c r="I36" s="35"/>
      <c r="J36" s="35"/>
      <c r="K36" s="35"/>
      <c r="L36" s="35"/>
      <c r="M36" s="35"/>
      <c r="N36" s="36"/>
      <c r="O36" s="37"/>
      <c r="P36" s="37"/>
      <c r="Q36" s="37"/>
      <c r="R36" s="37"/>
      <c r="S36" s="37"/>
      <c r="T36" s="37"/>
      <c r="Z36" s="48"/>
      <c r="AA36" s="61"/>
      <c r="AB36" s="48"/>
      <c r="AD36" s="37"/>
      <c r="AE36" s="37"/>
    </row>
    <row r="37" spans="2:32" s="30" customFormat="1" ht="13.9" x14ac:dyDescent="0.25">
      <c r="H37" s="47"/>
      <c r="Y37" s="37"/>
      <c r="Z37" s="35"/>
      <c r="AA37" s="35"/>
      <c r="AB37" s="36"/>
      <c r="AC37" s="37"/>
      <c r="AD37" s="37"/>
      <c r="AE37" s="37"/>
    </row>
    <row r="38" spans="2:32" s="30" customFormat="1" ht="13.9" x14ac:dyDescent="0.25">
      <c r="E38" s="67"/>
      <c r="F38" s="67"/>
      <c r="G38" s="67"/>
      <c r="H38" s="68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 t="s">
        <v>39</v>
      </c>
      <c r="Y38" s="35"/>
      <c r="Z38" s="35"/>
      <c r="AA38" s="35"/>
      <c r="AB38" s="36"/>
      <c r="AC38" s="37"/>
      <c r="AE38" s="37"/>
    </row>
    <row r="39" spans="2:32" s="30" customFormat="1" ht="14.45" x14ac:dyDescent="0.3">
      <c r="E39" s="69" t="s">
        <v>40</v>
      </c>
      <c r="F39" s="69" t="s">
        <v>17</v>
      </c>
      <c r="G39" s="67"/>
      <c r="H39" s="67"/>
      <c r="I39" s="67"/>
      <c r="J39" s="67"/>
      <c r="K39" s="67"/>
      <c r="L39" s="69" t="s">
        <v>40</v>
      </c>
      <c r="M39" s="69" t="s">
        <v>17</v>
      </c>
      <c r="N39" s="67"/>
      <c r="O39" s="67"/>
      <c r="P39" s="67"/>
      <c r="Q39" s="67"/>
      <c r="R39" s="67"/>
      <c r="S39" s="69" t="s">
        <v>40</v>
      </c>
      <c r="T39" s="69" t="s">
        <v>17</v>
      </c>
      <c r="U39" s="67"/>
      <c r="V39" s="67"/>
      <c r="W39" s="69" t="s">
        <v>17</v>
      </c>
      <c r="Y39" s="35"/>
      <c r="Z39" s="35"/>
      <c r="AA39" s="35"/>
      <c r="AB39" s="36"/>
      <c r="AC39" s="37"/>
      <c r="AE39" s="37"/>
    </row>
    <row r="40" spans="2:32" s="30" customFormat="1" ht="15" x14ac:dyDescent="0.25">
      <c r="E40" s="69">
        <v>16</v>
      </c>
      <c r="F40" s="70"/>
      <c r="G40" s="67"/>
      <c r="H40" s="67"/>
      <c r="I40" s="67"/>
      <c r="J40" s="67"/>
      <c r="K40" s="67"/>
      <c r="L40" s="69">
        <v>16</v>
      </c>
      <c r="M40" s="70">
        <f ca="1">10^(FORECAST(L40,LOG(OFFSET(I$13:I$28,MATCH(L40,O$13:O$28,1)-1,0,2)),OFFSET(O$13:O$28,MATCH(L40,O$13:O$28,1)-1,0,2)))</f>
        <v>32.997087355845188</v>
      </c>
      <c r="N40" s="67"/>
      <c r="O40" s="67"/>
      <c r="P40" s="67"/>
      <c r="Q40" s="67"/>
      <c r="R40" s="67"/>
      <c r="S40" s="69">
        <v>16</v>
      </c>
      <c r="T40" s="70"/>
      <c r="U40" s="67"/>
      <c r="V40" s="71"/>
      <c r="W40" s="70">
        <f ca="1">10^(FORECAST(S40,LOG(OFFSET(P$13:P$28,MATCH(S40,W$13:W$28,1)-1,0,2)),OFFSET(W$13:W$28,MATCH(S40,W$13:W$28,1)-1,0,2)))</f>
        <v>32.997087355845188</v>
      </c>
    </row>
    <row r="41" spans="2:32" s="30" customFormat="1" ht="15" x14ac:dyDescent="0.25">
      <c r="E41" s="69">
        <v>50</v>
      </c>
      <c r="F41" s="70"/>
      <c r="G41" s="67"/>
      <c r="H41" s="67"/>
      <c r="I41" s="67"/>
      <c r="J41" s="67"/>
      <c r="K41" s="67"/>
      <c r="L41" s="69">
        <v>50</v>
      </c>
      <c r="M41" s="70">
        <f ca="1">10^(FORECAST(L41,LOG(OFFSET(I$13:I$28,MATCH(L41,O$13:O$28,1)-1,0,2)),OFFSET(O$13:O$28,MATCH(L41,O$13:O$28,1)-1,0,2)))</f>
        <v>52.662510473993173</v>
      </c>
      <c r="N41" s="67"/>
      <c r="O41" s="67"/>
      <c r="P41" s="67"/>
      <c r="Q41" s="67"/>
      <c r="R41" s="67"/>
      <c r="S41" s="69">
        <v>50</v>
      </c>
      <c r="T41" s="70"/>
      <c r="U41" s="67"/>
      <c r="V41" s="71"/>
      <c r="W41" s="70">
        <f t="shared" ref="W41:W43" ca="1" si="2">10^(FORECAST(S41,LOG(OFFSET(P$13:P$28,MATCH(S41,W$13:W$28,1)-1,0,2)),OFFSET(W$13:W$28,MATCH(S41,W$13:W$28,1)-1,0,2)))</f>
        <v>52.662510473993173</v>
      </c>
    </row>
    <row r="42" spans="2:32" s="30" customFormat="1" ht="15" x14ac:dyDescent="0.25">
      <c r="E42" s="69">
        <v>84</v>
      </c>
      <c r="F42" s="70"/>
      <c r="G42" s="67"/>
      <c r="H42" s="67"/>
      <c r="I42" s="67"/>
      <c r="J42" s="67"/>
      <c r="K42" s="67"/>
      <c r="L42" s="69">
        <v>84</v>
      </c>
      <c r="M42" s="70">
        <f t="shared" ref="M42:M43" ca="1" si="3">10^(FORECAST(L42,LOG(OFFSET(I$13:I$28,MATCH(L42,O$13:O$28,1)-1,0,2)),OFFSET(O$13:O$28,MATCH(L42,O$13:O$28,1)-1,0,2)))</f>
        <v>83.639044800785811</v>
      </c>
      <c r="N42" s="67"/>
      <c r="O42" s="67"/>
      <c r="P42" s="67"/>
      <c r="Q42" s="67"/>
      <c r="R42" s="67"/>
      <c r="S42" s="69">
        <v>84</v>
      </c>
      <c r="T42" s="70"/>
      <c r="U42" s="67"/>
      <c r="V42" s="71"/>
      <c r="W42" s="70">
        <f t="shared" ca="1" si="2"/>
        <v>83.639044800785811</v>
      </c>
    </row>
    <row r="43" spans="2:32" s="30" customFormat="1" ht="15" x14ac:dyDescent="0.25">
      <c r="E43" s="69">
        <v>90</v>
      </c>
      <c r="F43" s="70"/>
      <c r="G43" s="67"/>
      <c r="H43" s="67"/>
      <c r="I43" s="67"/>
      <c r="J43" s="67"/>
      <c r="K43" s="67"/>
      <c r="L43" s="69">
        <v>90</v>
      </c>
      <c r="M43" s="70">
        <f t="shared" ca="1" si="3"/>
        <v>92.89868806928709</v>
      </c>
      <c r="N43" s="67"/>
      <c r="O43" s="67"/>
      <c r="P43" s="67"/>
      <c r="Q43" s="67"/>
      <c r="R43" s="67"/>
      <c r="S43" s="69">
        <v>90</v>
      </c>
      <c r="T43" s="70"/>
      <c r="U43" s="67"/>
      <c r="V43" s="71"/>
      <c r="W43" s="70">
        <f t="shared" ca="1" si="2"/>
        <v>92.89868806928709</v>
      </c>
    </row>
    <row r="44" spans="2:32" s="30" customFormat="1" ht="15" x14ac:dyDescent="0.25">
      <c r="E44" s="72"/>
      <c r="F44" s="72"/>
      <c r="G44" s="67"/>
      <c r="H44" s="67"/>
      <c r="I44" s="67"/>
      <c r="J44" s="67"/>
      <c r="K44" s="67"/>
      <c r="L44" s="72"/>
      <c r="M44" s="72"/>
      <c r="N44" s="67"/>
      <c r="O44" s="67"/>
      <c r="P44" s="67"/>
      <c r="Q44" s="67"/>
      <c r="R44" s="67"/>
      <c r="S44" s="72"/>
      <c r="T44" s="72"/>
      <c r="U44" s="67"/>
      <c r="V44" s="67"/>
      <c r="W44" s="70"/>
    </row>
    <row r="45" spans="2:32" s="30" customFormat="1" ht="15" x14ac:dyDescent="0.25">
      <c r="E45" s="69" t="s">
        <v>41</v>
      </c>
      <c r="F45" s="70"/>
      <c r="G45" s="67"/>
      <c r="H45" s="67"/>
      <c r="I45" s="67"/>
      <c r="J45" s="67"/>
      <c r="K45" s="67"/>
      <c r="L45" s="69" t="s">
        <v>41</v>
      </c>
      <c r="M45" s="70">
        <f ca="1">0.5*(M42/M41+M41/M40)</f>
        <v>1.5920914886103641</v>
      </c>
      <c r="N45" s="67"/>
      <c r="O45" s="67"/>
      <c r="P45" s="67"/>
      <c r="Q45" s="67"/>
      <c r="R45" s="67"/>
      <c r="S45" s="69" t="s">
        <v>41</v>
      </c>
      <c r="T45" s="70"/>
      <c r="U45" s="67"/>
      <c r="V45" s="67"/>
      <c r="W45" s="70">
        <f ca="1">0.5*(W42/W41+W41/W40)</f>
        <v>1.5920914886103641</v>
      </c>
    </row>
    <row r="46" spans="2:32" s="30" customFormat="1" ht="15" x14ac:dyDescent="0.25">
      <c r="E46" s="72" t="s">
        <v>42</v>
      </c>
      <c r="F46" s="70"/>
      <c r="G46" s="67"/>
      <c r="H46" s="67"/>
      <c r="I46" s="67"/>
      <c r="J46" s="67"/>
      <c r="K46" s="67"/>
      <c r="L46" s="72" t="s">
        <v>42</v>
      </c>
      <c r="M46" s="70">
        <f>O12</f>
        <v>0</v>
      </c>
      <c r="N46" s="67"/>
      <c r="O46" s="67"/>
      <c r="P46" s="67"/>
      <c r="Q46" s="67"/>
      <c r="R46" s="67"/>
      <c r="S46" s="72" t="s">
        <v>42</v>
      </c>
      <c r="T46" s="70"/>
      <c r="U46" s="67"/>
      <c r="V46" s="67"/>
      <c r="W46" s="70">
        <f>W12</f>
        <v>0</v>
      </c>
    </row>
    <row r="47" spans="2:32" s="30" customFormat="1" x14ac:dyDescent="0.2">
      <c r="H47" s="47"/>
    </row>
    <row r="48" spans="2:32" s="30" customFormat="1" x14ac:dyDescent="0.2">
      <c r="H48" s="47"/>
    </row>
    <row r="49" spans="8:14" s="30" customFormat="1" x14ac:dyDescent="0.2">
      <c r="H49" s="47"/>
    </row>
    <row r="50" spans="8:14" s="30" customFormat="1" x14ac:dyDescent="0.2">
      <c r="H50" s="47"/>
      <c r="N50" s="73"/>
    </row>
    <row r="51" spans="8:14" s="30" customFormat="1" x14ac:dyDescent="0.2">
      <c r="H51" s="47"/>
      <c r="N51" s="37"/>
    </row>
    <row r="52" spans="8:14" s="30" customFormat="1" x14ac:dyDescent="0.2">
      <c r="H52" s="47"/>
      <c r="N52" s="37"/>
    </row>
    <row r="53" spans="8:14" s="30" customFormat="1" x14ac:dyDescent="0.2">
      <c r="H53" s="47"/>
      <c r="N53" s="37"/>
    </row>
    <row r="54" spans="8:14" s="30" customFormat="1" x14ac:dyDescent="0.2">
      <c r="H54" s="47"/>
      <c r="N54" s="37"/>
    </row>
    <row r="55" spans="8:14" s="30" customFormat="1" x14ac:dyDescent="0.2">
      <c r="H55" s="47"/>
      <c r="N55" s="37"/>
    </row>
    <row r="56" spans="8:14" s="30" customFormat="1" x14ac:dyDescent="0.2">
      <c r="H56" s="47"/>
      <c r="N56" s="37"/>
    </row>
    <row r="57" spans="8:14" s="30" customFormat="1" x14ac:dyDescent="0.2">
      <c r="H57" s="47"/>
      <c r="N57" s="37"/>
    </row>
    <row r="58" spans="8:14" s="30" customFormat="1" x14ac:dyDescent="0.2">
      <c r="H58" s="47"/>
      <c r="N58" s="37"/>
    </row>
    <row r="59" spans="8:14" s="30" customFormat="1" x14ac:dyDescent="0.2">
      <c r="H59" s="47"/>
      <c r="N59" s="37"/>
    </row>
    <row r="60" spans="8:14" s="30" customFormat="1" x14ac:dyDescent="0.2">
      <c r="H60" s="47"/>
      <c r="N60" s="74"/>
    </row>
    <row r="61" spans="8:14" s="30" customFormat="1" x14ac:dyDescent="0.2">
      <c r="H61" s="47"/>
      <c r="N61" s="75"/>
    </row>
    <row r="62" spans="8:14" s="30" customFormat="1" x14ac:dyDescent="0.2">
      <c r="H62" s="47"/>
      <c r="N62" s="73"/>
    </row>
    <row r="63" spans="8:14" s="30" customFormat="1" x14ac:dyDescent="0.2">
      <c r="H63" s="47"/>
      <c r="N63" s="73"/>
    </row>
    <row r="64" spans="8:14" s="30" customFormat="1" x14ac:dyDescent="0.2">
      <c r="H64" s="47"/>
      <c r="N64" s="37"/>
    </row>
    <row r="65" spans="8:14" s="30" customFormat="1" x14ac:dyDescent="0.2">
      <c r="H65" s="47"/>
      <c r="N65" s="37"/>
    </row>
    <row r="66" spans="8:14" s="30" customFormat="1" x14ac:dyDescent="0.2">
      <c r="H66" s="47"/>
      <c r="N66" s="37"/>
    </row>
    <row r="67" spans="8:14" s="30" customFormat="1" x14ac:dyDescent="0.2">
      <c r="H67" s="47"/>
    </row>
    <row r="68" spans="8:14" s="30" customFormat="1" x14ac:dyDescent="0.2">
      <c r="H68" s="47"/>
    </row>
    <row r="69" spans="8:14" s="30" customFormat="1" x14ac:dyDescent="0.2">
      <c r="H69" s="47"/>
    </row>
    <row r="70" spans="8:14" s="30" customFormat="1" x14ac:dyDescent="0.2">
      <c r="H70" s="47"/>
    </row>
    <row r="71" spans="8:14" s="30" customFormat="1" x14ac:dyDescent="0.2">
      <c r="H71" s="47"/>
    </row>
    <row r="72" spans="8:14" s="30" customFormat="1" x14ac:dyDescent="0.2">
      <c r="H72" s="47"/>
    </row>
    <row r="73" spans="8:14" s="30" customFormat="1" x14ac:dyDescent="0.2">
      <c r="H73" s="47"/>
    </row>
    <row r="74" spans="8:14" s="30" customFormat="1" x14ac:dyDescent="0.2">
      <c r="H74" s="47"/>
    </row>
    <row r="75" spans="8:14" s="30" customFormat="1" x14ac:dyDescent="0.2">
      <c r="H75" s="47"/>
    </row>
    <row r="76" spans="8:14" s="30" customFormat="1" x14ac:dyDescent="0.2">
      <c r="H76" s="47"/>
    </row>
    <row r="77" spans="8:14" s="30" customFormat="1" x14ac:dyDescent="0.2">
      <c r="H77" s="47"/>
    </row>
    <row r="78" spans="8:14" s="30" customFormat="1" x14ac:dyDescent="0.2">
      <c r="H78" s="47"/>
    </row>
    <row r="79" spans="8:14" s="30" customFormat="1" x14ac:dyDescent="0.2">
      <c r="H79" s="47"/>
    </row>
    <row r="80" spans="8:14" s="30" customFormat="1" x14ac:dyDescent="0.2">
      <c r="H80" s="47"/>
    </row>
    <row r="81" spans="8:8" s="30" customFormat="1" x14ac:dyDescent="0.2">
      <c r="H81" s="47"/>
    </row>
    <row r="82" spans="8:8" s="30" customFormat="1" x14ac:dyDescent="0.2">
      <c r="H82" s="47"/>
    </row>
    <row r="83" spans="8:8" s="30" customFormat="1" x14ac:dyDescent="0.2">
      <c r="H83" s="47"/>
    </row>
    <row r="84" spans="8:8" s="30" customFormat="1" x14ac:dyDescent="0.2">
      <c r="H84" s="47"/>
    </row>
    <row r="85" spans="8:8" s="30" customFormat="1" x14ac:dyDescent="0.2">
      <c r="H85" s="47"/>
    </row>
    <row r="86" spans="8:8" s="30" customFormat="1" x14ac:dyDescent="0.2">
      <c r="H86" s="47"/>
    </row>
    <row r="87" spans="8:8" s="30" customFormat="1" x14ac:dyDescent="0.2">
      <c r="H87" s="47"/>
    </row>
    <row r="88" spans="8:8" s="30" customFormat="1" x14ac:dyDescent="0.2">
      <c r="H88" s="47"/>
    </row>
    <row r="89" spans="8:8" s="30" customFormat="1" x14ac:dyDescent="0.2">
      <c r="H89" s="47"/>
    </row>
    <row r="90" spans="8:8" s="30" customFormat="1" x14ac:dyDescent="0.2">
      <c r="H90" s="47"/>
    </row>
    <row r="91" spans="8:8" s="30" customFormat="1" x14ac:dyDescent="0.2">
      <c r="H91" s="47"/>
    </row>
    <row r="92" spans="8:8" s="30" customFormat="1" x14ac:dyDescent="0.2">
      <c r="H92" s="47"/>
    </row>
    <row r="93" spans="8:8" s="30" customFormat="1" x14ac:dyDescent="0.2">
      <c r="H93" s="47"/>
    </row>
    <row r="94" spans="8:8" s="30" customFormat="1" x14ac:dyDescent="0.2">
      <c r="H94" s="47"/>
    </row>
    <row r="95" spans="8:8" s="30" customFormat="1" x14ac:dyDescent="0.2">
      <c r="H95" s="47"/>
    </row>
    <row r="96" spans="8:8" s="30" customFormat="1" x14ac:dyDescent="0.2">
      <c r="H96" s="47"/>
    </row>
    <row r="97" spans="8:33" s="30" customFormat="1" x14ac:dyDescent="0.2">
      <c r="H97" s="47"/>
    </row>
    <row r="98" spans="8:33" x14ac:dyDescent="0.2">
      <c r="X98" s="30"/>
      <c r="Y98" s="30"/>
      <c r="Z98" s="30"/>
      <c r="AA98" s="30"/>
      <c r="AB98" s="30"/>
      <c r="AC98" s="30"/>
      <c r="AD98" s="30"/>
      <c r="AE98" s="30"/>
      <c r="AF98" s="30"/>
      <c r="AG98" s="30"/>
    </row>
    <row r="99" spans="8:33" x14ac:dyDescent="0.2">
      <c r="X99" s="30"/>
      <c r="Y99" s="30"/>
      <c r="Z99" s="30"/>
      <c r="AA99" s="30"/>
      <c r="AB99" s="30"/>
      <c r="AC99" s="30"/>
      <c r="AD99" s="30"/>
      <c r="AE99" s="30"/>
      <c r="AF99" s="30"/>
      <c r="AG99" s="30"/>
    </row>
  </sheetData>
  <mergeCells count="87">
    <mergeCell ref="B2:V2"/>
    <mergeCell ref="X2:AE2"/>
    <mergeCell ref="C10:H10"/>
    <mergeCell ref="C11:F11"/>
    <mergeCell ref="J11:M11"/>
    <mergeCell ref="Q11:T11"/>
    <mergeCell ref="C12:F12"/>
    <mergeCell ref="J12:M12"/>
    <mergeCell ref="Q12:T12"/>
    <mergeCell ref="C13:F13"/>
    <mergeCell ref="J13:M13"/>
    <mergeCell ref="Q13:T13"/>
    <mergeCell ref="C14:F14"/>
    <mergeCell ref="J14:M14"/>
    <mergeCell ref="Q14:T14"/>
    <mergeCell ref="C15:F15"/>
    <mergeCell ref="J15:M15"/>
    <mergeCell ref="Q15:T15"/>
    <mergeCell ref="C19:F19"/>
    <mergeCell ref="J19:M19"/>
    <mergeCell ref="Q19:T19"/>
    <mergeCell ref="Y19:AF19"/>
    <mergeCell ref="C16:F16"/>
    <mergeCell ref="J16:M16"/>
    <mergeCell ref="Q16:T16"/>
    <mergeCell ref="C17:F17"/>
    <mergeCell ref="J17:M17"/>
    <mergeCell ref="Q17:T17"/>
    <mergeCell ref="Y17:AF17"/>
    <mergeCell ref="C18:F18"/>
    <mergeCell ref="J18:M18"/>
    <mergeCell ref="Q18:T18"/>
    <mergeCell ref="Y18:AF18"/>
    <mergeCell ref="C20:F20"/>
    <mergeCell ref="J20:M20"/>
    <mergeCell ref="Q20:T20"/>
    <mergeCell ref="Y20:AF20"/>
    <mergeCell ref="C21:F21"/>
    <mergeCell ref="J21:M21"/>
    <mergeCell ref="Q21:T21"/>
    <mergeCell ref="Y21:AF21"/>
    <mergeCell ref="C22:F22"/>
    <mergeCell ref="J22:M22"/>
    <mergeCell ref="Q22:T22"/>
    <mergeCell ref="Y22:AF22"/>
    <mergeCell ref="C23:F23"/>
    <mergeCell ref="J23:M23"/>
    <mergeCell ref="Q23:T23"/>
    <mergeCell ref="Y23:AF23"/>
    <mergeCell ref="C28:F28"/>
    <mergeCell ref="J28:M28"/>
    <mergeCell ref="Q28:T28"/>
    <mergeCell ref="Y28:AF28"/>
    <mergeCell ref="C24:F24"/>
    <mergeCell ref="J24:M24"/>
    <mergeCell ref="Q24:T24"/>
    <mergeCell ref="Y24:AF24"/>
    <mergeCell ref="C25:F25"/>
    <mergeCell ref="J25:M25"/>
    <mergeCell ref="Q25:T25"/>
    <mergeCell ref="Y25:AF25"/>
    <mergeCell ref="C26:F26"/>
    <mergeCell ref="J26:M26"/>
    <mergeCell ref="Q26:T26"/>
    <mergeCell ref="Y26:AF26"/>
    <mergeCell ref="C27:F27"/>
    <mergeCell ref="J27:M27"/>
    <mergeCell ref="Q27:T27"/>
    <mergeCell ref="Y27:AF27"/>
    <mergeCell ref="Y29:AF29"/>
    <mergeCell ref="G31:H31"/>
    <mergeCell ref="N31:O31"/>
    <mergeCell ref="U31:V31"/>
    <mergeCell ref="G32:H32"/>
    <mergeCell ref="N32:O32"/>
    <mergeCell ref="U32:V32"/>
    <mergeCell ref="C30:H30"/>
    <mergeCell ref="J30:O30"/>
    <mergeCell ref="Q30:V30"/>
    <mergeCell ref="Y30:AF30"/>
    <mergeCell ref="G33:H33"/>
    <mergeCell ref="N33:O33"/>
    <mergeCell ref="U33:V33"/>
    <mergeCell ref="Z33:AB33"/>
    <mergeCell ref="G34:H34"/>
    <mergeCell ref="U34:V34"/>
    <mergeCell ref="Z34:AB3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tabSelected="1" workbookViewId="0">
      <selection activeCell="A3" sqref="A3"/>
    </sheetView>
  </sheetViews>
  <sheetFormatPr defaultRowHeight="15" x14ac:dyDescent="0.25"/>
  <sheetData>
    <row r="1" spans="1:1" x14ac:dyDescent="0.25">
      <c r="A1" s="92" t="s">
        <v>44</v>
      </c>
    </row>
    <row r="2" spans="1:1" x14ac:dyDescent="0.25">
      <c r="A2" s="92"/>
    </row>
    <row r="3" spans="1:1" x14ac:dyDescent="0.25">
      <c r="A3" s="92" t="s">
        <v>46</v>
      </c>
    </row>
    <row r="4" spans="1:1" x14ac:dyDescent="0.25">
      <c r="A4" s="92"/>
    </row>
    <row r="5" spans="1:1" x14ac:dyDescent="0.25">
      <c r="A5" s="9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1</vt:i4>
      </vt:variant>
    </vt:vector>
  </HeadingPairs>
  <TitlesOfParts>
    <vt:vector size="3" baseType="lpstr">
      <vt:lpstr>TC 7</vt:lpstr>
      <vt:lpstr>readme</vt:lpstr>
      <vt:lpstr>Dist Chart</vt:lpstr>
    </vt:vector>
  </TitlesOfParts>
  <Company>Tetra Tech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Wagenfehr, Kayla</dc:creator>
  <cp:lastModifiedBy>Matthew Moore</cp:lastModifiedBy>
  <dcterms:created xsi:type="dcterms:W3CDTF">2013-10-30T20:13:53Z</dcterms:created>
  <dcterms:modified xsi:type="dcterms:W3CDTF">2014-01-14T21:42:34Z</dcterms:modified>
</cp:coreProperties>
</file>